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S:\OUI\DPM\Appeals Webpage\9055L\CY 2024\"/>
    </mc:Choice>
  </mc:AlternateContent>
  <xr:revisionPtr revIDLastSave="0" documentId="13_ncr:1_{07E13C74-7C5B-49F8-8061-5C9A552BB14B}" xr6:coauthVersionLast="47" xr6:coauthVersionMax="47" xr10:uidLastSave="{00000000-0000-0000-0000-000000000000}"/>
  <bookViews>
    <workbookView xWindow="-16830" yWindow="-16335" windowWidth="29040" windowHeight="15720" xr2:uid="{00000000-000D-0000-FFFF-FFFF00000000}"/>
  </bookViews>
  <sheets>
    <sheet name="US Totals" sheetId="1" r:id="rId1"/>
    <sheet name="Boston Region 1" sheetId="2" r:id="rId2"/>
    <sheet name="Philadelphia Region 2" sheetId="3" r:id="rId3"/>
    <sheet name="Atlanta Region 3" sheetId="4" r:id="rId4"/>
    <sheet name="Dallas Region 4" sheetId="5" r:id="rId5"/>
    <sheet name="Chicago Region 5" sheetId="6" r:id="rId6"/>
    <sheet name="San Francisco Region 6" sheetId="7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3" i="3" l="1"/>
  <c r="J12" i="3"/>
  <c r="J11" i="3"/>
  <c r="J10" i="3"/>
  <c r="J9" i="3"/>
  <c r="J8" i="3"/>
  <c r="J17" i="2" l="1"/>
  <c r="J16" i="2"/>
  <c r="J15" i="2"/>
  <c r="J14" i="2"/>
  <c r="J13" i="2"/>
  <c r="J12" i="2"/>
  <c r="J11" i="2"/>
  <c r="J10" i="2"/>
  <c r="J9" i="2"/>
  <c r="J8" i="2"/>
  <c r="J15" i="7"/>
  <c r="J14" i="7"/>
  <c r="J13" i="7"/>
  <c r="J12" i="7"/>
  <c r="J11" i="7"/>
  <c r="J10" i="7"/>
  <c r="J9" i="7"/>
  <c r="J8" i="7"/>
  <c r="K14" i="1" l="1"/>
  <c r="K8" i="1"/>
  <c r="K9" i="1"/>
  <c r="K10" i="1"/>
  <c r="K11" i="1"/>
  <c r="K12" i="1"/>
  <c r="K13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D61" i="1"/>
  <c r="E61" i="1"/>
  <c r="F61" i="1"/>
  <c r="H61" i="1"/>
  <c r="J61" i="1"/>
  <c r="G61" i="1" l="1"/>
  <c r="I61" i="1"/>
  <c r="K61" i="1" l="1"/>
  <c r="C61" i="1" s="1"/>
  <c r="J18" i="5"/>
  <c r="J17" i="5"/>
  <c r="J16" i="5"/>
  <c r="J15" i="5"/>
  <c r="J14" i="5"/>
  <c r="J13" i="5"/>
  <c r="J12" i="5"/>
  <c r="J11" i="5"/>
  <c r="J10" i="5"/>
  <c r="J9" i="5"/>
  <c r="J8" i="5"/>
  <c r="I19" i="5" l="1"/>
  <c r="J15" i="4"/>
  <c r="J14" i="4"/>
  <c r="J13" i="4"/>
  <c r="J12" i="4"/>
  <c r="J11" i="4"/>
  <c r="J10" i="4"/>
  <c r="J8" i="4"/>
  <c r="J9" i="4"/>
  <c r="J15" i="6" l="1"/>
  <c r="J17" i="6" l="1"/>
  <c r="J16" i="6"/>
  <c r="J14" i="6"/>
  <c r="J13" i="6"/>
  <c r="J12" i="6"/>
  <c r="J11" i="6"/>
  <c r="J10" i="6"/>
  <c r="J9" i="6"/>
  <c r="J8" i="6"/>
  <c r="C14" i="3" l="1"/>
  <c r="D14" i="3"/>
  <c r="E14" i="3"/>
  <c r="G14" i="3"/>
  <c r="I14" i="3"/>
  <c r="J14" i="3" l="1"/>
  <c r="B14" i="3" s="1"/>
  <c r="F14" i="3"/>
  <c r="H14" i="3"/>
  <c r="J16" i="7" l="1"/>
  <c r="J18" i="6"/>
  <c r="I18" i="6"/>
  <c r="G18" i="6"/>
  <c r="E18" i="6"/>
  <c r="D18" i="6"/>
  <c r="C18" i="6"/>
  <c r="J19" i="5"/>
  <c r="G19" i="5"/>
  <c r="E19" i="5"/>
  <c r="D19" i="5"/>
  <c r="C19" i="5"/>
  <c r="J16" i="4"/>
  <c r="I16" i="4"/>
  <c r="G16" i="4"/>
  <c r="E16" i="4"/>
  <c r="D16" i="4"/>
  <c r="C16" i="4"/>
  <c r="J18" i="2"/>
  <c r="I18" i="2"/>
  <c r="G18" i="2"/>
  <c r="E18" i="2"/>
  <c r="D18" i="2"/>
  <c r="C18" i="2"/>
  <c r="F19" i="5" l="1"/>
  <c r="H16" i="4"/>
  <c r="B18" i="6"/>
  <c r="B18" i="2"/>
  <c r="H19" i="5"/>
  <c r="B19" i="5"/>
  <c r="B16" i="4"/>
  <c r="F16" i="4"/>
  <c r="F18" i="2"/>
  <c r="F18" i="6"/>
  <c r="H18" i="6"/>
  <c r="H18" i="2"/>
</calcChain>
</file>

<file path=xl/sharedStrings.xml><?xml version="1.0" encoding="utf-8"?>
<sst xmlns="http://schemas.openxmlformats.org/spreadsheetml/2006/main" count="457" uniqueCount="98">
  <si>
    <t>Lower Authority Appeals, Case Aging</t>
  </si>
  <si>
    <t>Total</t>
  </si>
  <si>
    <t>Pending</t>
  </si>
  <si>
    <t>Age of</t>
  </si>
  <si>
    <t>Cases</t>
  </si>
  <si>
    <t>&lt;25</t>
  </si>
  <si>
    <t>26 - 40</t>
  </si>
  <si>
    <t>26 to 40</t>
  </si>
  <si>
    <t>41 - 360</t>
  </si>
  <si>
    <t>360 days</t>
  </si>
  <si>
    <t>(c9)</t>
  </si>
  <si>
    <t>(c1)</t>
  </si>
  <si>
    <t>(c2)</t>
  </si>
  <si>
    <t>(c3)</t>
  </si>
  <si>
    <t>Days Old</t>
  </si>
  <si>
    <t>(c4-c7)</t>
  </si>
  <si>
    <t>(c8)</t>
  </si>
  <si>
    <t>State</t>
  </si>
  <si>
    <t>of</t>
  </si>
  <si>
    <t>c1 * c9</t>
  </si>
  <si>
    <t>of Pending</t>
  </si>
  <si>
    <t xml:space="preserve">Pending </t>
  </si>
  <si>
    <t xml:space="preserve">Average </t>
  </si>
  <si>
    <t xml:space="preserve"> Age </t>
  </si>
  <si>
    <t xml:space="preserve"> # of</t>
  </si>
  <si>
    <t xml:space="preserve"> Over</t>
  </si>
  <si>
    <t xml:space="preserve">Total </t>
  </si>
  <si>
    <t xml:space="preserve"> Pending</t>
  </si>
  <si>
    <t>Percent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</si>
  <si>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</si>
  <si>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</si>
  <si>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</si>
  <si>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</si>
  <si>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</si>
  <si>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</si>
  <si>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</si>
  <si>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</si>
  <si>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</si>
  <si>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</si>
  <si>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</si>
  <si>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</si>
  <si>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</si>
  <si>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</si>
  <si>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</si>
  <si>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</si>
  <si>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</si>
  <si>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</si>
  <si>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</si>
  <si>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</si>
  <si>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</si>
  <si>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</si>
  <si>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</si>
  <si>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</si>
  <si>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</si>
  <si>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</si>
  <si>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</si>
  <si>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</si>
  <si>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</si>
  <si>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</si>
  <si>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</si>
  <si>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</si>
  <si>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</si>
  <si>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</si>
  <si>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</si>
  <si>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</si>
  <si>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</si>
  <si>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</si>
  <si>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</si>
  <si>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</si>
  <si>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</si>
  <si>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</si>
  <si>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</si>
  <si>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</si>
  <si>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</si>
  <si>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</si>
  <si>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</si>
  <si>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VI</t>
  </si>
  <si>
    <t>VT</t>
  </si>
  <si>
    <t>WA</t>
  </si>
  <si>
    <t>WI</t>
  </si>
  <si>
    <t>WV</t>
  </si>
  <si>
    <t>WY</t>
  </si>
  <si>
    <t>US</t>
  </si>
  <si>
    <t>Region Totals</t>
  </si>
  <si>
    <t>41 to 360</t>
  </si>
  <si>
    <t>Region</t>
  </si>
  <si>
    <t>Notes:</t>
  </si>
  <si>
    <t>:  Missing data</t>
  </si>
  <si>
    <t>Source:  ETA 9055L Report</t>
  </si>
  <si>
    <t>9055L Report - US Totals</t>
  </si>
  <si>
    <t>9055L Report - Region 1</t>
  </si>
  <si>
    <t>9055L Report - Region 2</t>
  </si>
  <si>
    <t>9055L Report - Region 3</t>
  </si>
  <si>
    <t>9055L Report - Region 4</t>
  </si>
  <si>
    <t>9055L Report - Region 5</t>
  </si>
  <si>
    <t>9055L Report - Region 6</t>
  </si>
  <si>
    <t xml:space="preserve">Prepared by Office of Unemployment Insurance, Division of Performance Management 3/12/2025.  </t>
  </si>
  <si>
    <t>Prepared by Office of Unemployment Insurance, Division of Performance Management 3/12/2025.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</si>
</sst>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0.0%"/>
  </numFmts>
  <fonts count="11" x14ac:knownFonts="1">
    <font>
      <sz val="11"/>
      <color theme="1"/>
      <name val="Calibri"/>
      <family val="2"/>
      <scheme val="minor"/>
    </font>
    <font>
      <b/>
      <sz val="18"/>
      <color theme="1"/>
      <name val="Arial"/>
      <family val="2"/>
    </font>
    <font>
      <b/>
      <sz val="14"/>
      <name val="Arial"/>
      <family val="2"/>
    </font>
    <font>
      <b/>
      <sz val="14"/>
      <color theme="1"/>
      <name val="Arial"/>
      <family val="2"/>
    </font>
    <font>
      <sz val="14"/>
      <name val="Arial"/>
      <family val="2"/>
    </font>
    <font>
      <sz val="11"/>
      <color theme="1"/>
      <name val="Calibri"/>
      <family val="2"/>
      <scheme val="minor"/>
    </font>
    <font>
      <sz val="14"/>
      <color theme="1"/>
      <name val="Arial"/>
      <family val="2"/>
    </font>
    <font>
      <sz val="12"/>
      <color theme="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39997558519241921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115">
    <xf numFmtId="0" fontId="0" fillId="0" borderId="0" xfId="0"/>
    <xf numFmtId="0" fontId="4" fillId="0" borderId="17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21" xfId="0" applyFont="1" applyBorder="1" applyAlignment="1">
      <alignment horizontal="center"/>
    </xf>
    <xf numFmtId="0" fontId="4" fillId="0" borderId="22" xfId="0" applyFont="1" applyBorder="1" applyAlignment="1">
      <alignment horizontal="center"/>
    </xf>
    <xf numFmtId="0" fontId="4" fillId="0" borderId="23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27" xfId="0" applyFont="1" applyBorder="1" applyAlignment="1">
      <alignment horizontal="center"/>
    </xf>
    <xf numFmtId="3" fontId="4" fillId="0" borderId="27" xfId="1" applyNumberFormat="1" applyFont="1" applyFill="1" applyBorder="1" applyAlignment="1">
      <alignment horizontal="center"/>
    </xf>
    <xf numFmtId="3" fontId="4" fillId="0" borderId="10" xfId="1" applyNumberFormat="1" applyFont="1" applyFill="1" applyBorder="1"/>
    <xf numFmtId="3" fontId="4" fillId="0" borderId="8" xfId="1" applyNumberFormat="1" applyFont="1" applyFill="1" applyBorder="1"/>
    <xf numFmtId="164" fontId="4" fillId="0" borderId="8" xfId="0" applyNumberFormat="1" applyFont="1" applyBorder="1"/>
    <xf numFmtId="3" fontId="4" fillId="0" borderId="8" xfId="0" applyNumberFormat="1" applyFont="1" applyBorder="1"/>
    <xf numFmtId="3" fontId="6" fillId="0" borderId="18" xfId="0" applyNumberFormat="1" applyFont="1" applyBorder="1"/>
    <xf numFmtId="3" fontId="4" fillId="0" borderId="16" xfId="1" applyNumberFormat="1" applyFont="1" applyFill="1" applyBorder="1"/>
    <xf numFmtId="164" fontId="4" fillId="0" borderId="16" xfId="0" applyNumberFormat="1" applyFont="1" applyBorder="1"/>
    <xf numFmtId="3" fontId="4" fillId="0" borderId="19" xfId="1" applyNumberFormat="1" applyFont="1" applyFill="1" applyBorder="1"/>
    <xf numFmtId="164" fontId="4" fillId="0" borderId="19" xfId="0" applyNumberFormat="1" applyFont="1" applyBorder="1"/>
    <xf numFmtId="3" fontId="4" fillId="0" borderId="19" xfId="0" applyNumberFormat="1" applyFont="1" applyBorder="1"/>
    <xf numFmtId="0" fontId="2" fillId="4" borderId="9" xfId="0" applyFont="1" applyFill="1" applyBorder="1" applyAlignment="1">
      <alignment horizontal="center" wrapText="1"/>
    </xf>
    <xf numFmtId="1" fontId="3" fillId="4" borderId="6" xfId="0" applyNumberFormat="1" applyFont="1" applyFill="1" applyBorder="1"/>
    <xf numFmtId="3" fontId="3" fillId="4" borderId="9" xfId="0" applyNumberFormat="1" applyFont="1" applyFill="1" applyBorder="1"/>
    <xf numFmtId="3" fontId="3" fillId="4" borderId="6" xfId="0" applyNumberFormat="1" applyFont="1" applyFill="1" applyBorder="1"/>
    <xf numFmtId="164" fontId="3" fillId="4" borderId="6" xfId="0" applyNumberFormat="1" applyFont="1" applyFill="1" applyBorder="1"/>
    <xf numFmtId="3" fontId="3" fillId="4" borderId="7" xfId="0" applyNumberFormat="1" applyFont="1" applyFill="1" applyBorder="1"/>
    <xf numFmtId="1" fontId="3" fillId="4" borderId="5" xfId="0" applyNumberFormat="1" applyFont="1" applyFill="1" applyBorder="1"/>
    <xf numFmtId="3" fontId="3" fillId="4" borderId="5" xfId="0" applyNumberFormat="1" applyFont="1" applyFill="1" applyBorder="1"/>
    <xf numFmtId="164" fontId="3" fillId="4" borderId="5" xfId="0" applyNumberFormat="1" applyFont="1" applyFill="1" applyBorder="1"/>
    <xf numFmtId="1" fontId="3" fillId="4" borderId="20" xfId="0" applyNumberFormat="1" applyFont="1" applyFill="1" applyBorder="1"/>
    <xf numFmtId="0" fontId="2" fillId="4" borderId="5" xfId="0" applyFont="1" applyFill="1" applyBorder="1" applyAlignment="1">
      <alignment horizontal="center" wrapText="1"/>
    </xf>
    <xf numFmtId="1" fontId="3" fillId="4" borderId="9" xfId="0" applyNumberFormat="1" applyFont="1" applyFill="1" applyBorder="1"/>
    <xf numFmtId="164" fontId="3" fillId="4" borderId="9" xfId="0" applyNumberFormat="1" applyFont="1" applyFill="1" applyBorder="1"/>
    <xf numFmtId="0" fontId="0" fillId="2" borderId="3" xfId="0" applyFill="1" applyBorder="1"/>
    <xf numFmtId="0" fontId="4" fillId="2" borderId="3" xfId="0" applyFont="1" applyFill="1" applyBorder="1" applyAlignment="1">
      <alignment horizontal="center"/>
    </xf>
    <xf numFmtId="3" fontId="3" fillId="4" borderId="26" xfId="0" applyNumberFormat="1" applyFont="1" applyFill="1" applyBorder="1"/>
    <xf numFmtId="0" fontId="0" fillId="4" borderId="11" xfId="0" applyFill="1" applyBorder="1"/>
    <xf numFmtId="0" fontId="4" fillId="4" borderId="1" xfId="0" applyFont="1" applyFill="1" applyBorder="1" applyAlignment="1">
      <alignment horizontal="center"/>
    </xf>
    <xf numFmtId="0" fontId="4" fillId="4" borderId="12" xfId="0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0" fillId="4" borderId="3" xfId="0" applyFill="1" applyBorder="1"/>
    <xf numFmtId="0" fontId="4" fillId="4" borderId="2" xfId="0" applyFont="1" applyFill="1" applyBorder="1" applyAlignment="1">
      <alignment horizontal="center"/>
    </xf>
    <xf numFmtId="0" fontId="4" fillId="4" borderId="0" xfId="0" applyFont="1" applyFill="1" applyAlignment="1">
      <alignment horizontal="center"/>
    </xf>
    <xf numFmtId="0" fontId="6" fillId="4" borderId="2" xfId="0" applyFont="1" applyFill="1" applyBorder="1" applyAlignment="1">
      <alignment horizontal="center"/>
    </xf>
    <xf numFmtId="0" fontId="6" fillId="4" borderId="3" xfId="0" applyFont="1" applyFill="1" applyBorder="1" applyAlignment="1">
      <alignment horizontal="center"/>
    </xf>
    <xf numFmtId="0" fontId="10" fillId="4" borderId="4" xfId="0" applyFont="1" applyFill="1" applyBorder="1" applyAlignment="1">
      <alignment horizontal="center"/>
    </xf>
    <xf numFmtId="0" fontId="4" fillId="4" borderId="13" xfId="0" applyFont="1" applyFill="1" applyBorder="1" applyAlignment="1">
      <alignment horizontal="center"/>
    </xf>
    <xf numFmtId="0" fontId="4" fillId="4" borderId="14" xfId="0" applyFont="1" applyFill="1" applyBorder="1" applyAlignment="1">
      <alignment horizontal="center"/>
    </xf>
    <xf numFmtId="0" fontId="0" fillId="4" borderId="1" xfId="0" applyFill="1" applyBorder="1"/>
    <xf numFmtId="0" fontId="4" fillId="4" borderId="24" xfId="0" applyFont="1" applyFill="1" applyBorder="1" applyAlignment="1">
      <alignment horizontal="center"/>
    </xf>
    <xf numFmtId="0" fontId="0" fillId="4" borderId="2" xfId="0" applyFill="1" applyBorder="1"/>
    <xf numFmtId="0" fontId="4" fillId="4" borderId="25" xfId="0" applyFont="1" applyFill="1" applyBorder="1" applyAlignment="1">
      <alignment horizontal="center"/>
    </xf>
    <xf numFmtId="0" fontId="10" fillId="4" borderId="13" xfId="0" applyFont="1" applyFill="1" applyBorder="1" applyAlignment="1">
      <alignment horizontal="center"/>
    </xf>
    <xf numFmtId="0" fontId="4" fillId="4" borderId="26" xfId="0" applyFont="1" applyFill="1" applyBorder="1" applyAlignment="1">
      <alignment horizontal="center"/>
    </xf>
    <xf numFmtId="0" fontId="6" fillId="4" borderId="13" xfId="0" applyFont="1" applyFill="1" applyBorder="1" applyAlignment="1">
      <alignment horizontal="center"/>
    </xf>
    <xf numFmtId="0" fontId="2" fillId="4" borderId="13" xfId="0" applyFont="1" applyFill="1" applyBorder="1" applyAlignment="1">
      <alignment horizontal="center" wrapText="1"/>
    </xf>
    <xf numFmtId="1" fontId="3" fillId="4" borderId="14" xfId="0" applyNumberFormat="1" applyFont="1" applyFill="1" applyBorder="1"/>
    <xf numFmtId="3" fontId="3" fillId="4" borderId="13" xfId="0" applyNumberFormat="1" applyFont="1" applyFill="1" applyBorder="1"/>
    <xf numFmtId="3" fontId="3" fillId="4" borderId="14" xfId="0" applyNumberFormat="1" applyFont="1" applyFill="1" applyBorder="1"/>
    <xf numFmtId="164" fontId="3" fillId="4" borderId="14" xfId="0" applyNumberFormat="1" applyFont="1" applyFill="1" applyBorder="1"/>
    <xf numFmtId="0" fontId="4" fillId="0" borderId="32" xfId="0" applyFont="1" applyBorder="1" applyAlignment="1">
      <alignment horizontal="center"/>
    </xf>
    <xf numFmtId="3" fontId="4" fillId="0" borderId="33" xfId="0" applyNumberFormat="1" applyFont="1" applyBorder="1"/>
    <xf numFmtId="1" fontId="3" fillId="4" borderId="34" xfId="0" applyNumberFormat="1" applyFont="1" applyFill="1" applyBorder="1"/>
    <xf numFmtId="3" fontId="3" fillId="4" borderId="35" xfId="0" applyNumberFormat="1" applyFont="1" applyFill="1" applyBorder="1"/>
    <xf numFmtId="164" fontId="3" fillId="4" borderId="35" xfId="0" applyNumberFormat="1" applyFont="1" applyFill="1" applyBorder="1"/>
    <xf numFmtId="3" fontId="3" fillId="4" borderId="36" xfId="0" applyNumberFormat="1" applyFont="1" applyFill="1" applyBorder="1"/>
    <xf numFmtId="0" fontId="3" fillId="4" borderId="4" xfId="0" applyFont="1" applyFill="1" applyBorder="1" applyAlignment="1">
      <alignment horizontal="center"/>
    </xf>
    <xf numFmtId="0" fontId="3" fillId="4" borderId="13" xfId="0" applyFont="1" applyFill="1" applyBorder="1" applyAlignment="1">
      <alignment horizontal="center"/>
    </xf>
    <xf numFmtId="3" fontId="6" fillId="4" borderId="3" xfId="0" applyNumberFormat="1" applyFont="1" applyFill="1" applyBorder="1" applyAlignment="1">
      <alignment horizontal="center"/>
    </xf>
    <xf numFmtId="3" fontId="3" fillId="4" borderId="37" xfId="0" applyNumberFormat="1" applyFont="1" applyFill="1" applyBorder="1"/>
    <xf numFmtId="3" fontId="3" fillId="4" borderId="34" xfId="0" applyNumberFormat="1" applyFont="1" applyFill="1" applyBorder="1"/>
    <xf numFmtId="0" fontId="4" fillId="0" borderId="10" xfId="0" applyFont="1" applyBorder="1" applyAlignment="1">
      <alignment horizontal="center"/>
    </xf>
    <xf numFmtId="3" fontId="4" fillId="0" borderId="30" xfId="0" applyNumberFormat="1" applyFont="1" applyBorder="1"/>
    <xf numFmtId="3" fontId="4" fillId="0" borderId="29" xfId="0" applyNumberFormat="1" applyFont="1" applyBorder="1"/>
    <xf numFmtId="164" fontId="4" fillId="0" borderId="10" xfId="0" applyNumberFormat="1" applyFont="1" applyBorder="1"/>
    <xf numFmtId="3" fontId="4" fillId="0" borderId="31" xfId="0" applyNumberFormat="1" applyFont="1" applyBorder="1"/>
    <xf numFmtId="0" fontId="4" fillId="0" borderId="15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164" fontId="4" fillId="0" borderId="38" xfId="0" applyNumberFormat="1" applyFont="1" applyBorder="1"/>
    <xf numFmtId="3" fontId="4" fillId="0" borderId="16" xfId="0" applyNumberFormat="1" applyFont="1" applyBorder="1"/>
    <xf numFmtId="3" fontId="6" fillId="0" borderId="28" xfId="0" applyNumberFormat="1" applyFont="1" applyBorder="1"/>
    <xf numFmtId="0" fontId="7" fillId="0" borderId="3" xfId="0" applyFont="1" applyBorder="1"/>
    <xf numFmtId="0" fontId="7" fillId="0" borderId="0" xfId="0" applyFont="1"/>
    <xf numFmtId="0" fontId="7" fillId="0" borderId="25" xfId="0" applyFont="1" applyBorder="1"/>
    <xf numFmtId="0" fontId="7" fillId="0" borderId="4" xfId="0" applyFont="1" applyBorder="1"/>
    <xf numFmtId="0" fontId="7" fillId="0" borderId="14" xfId="0" applyFont="1" applyBorder="1"/>
    <xf numFmtId="0" fontId="7" fillId="0" borderId="26" xfId="0" applyFont="1" applyBorder="1"/>
    <xf numFmtId="0" fontId="1" fillId="3" borderId="5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7" fillId="0" borderId="3" xfId="0" applyFont="1" applyBorder="1" applyAlignment="1">
      <alignment wrapText="1"/>
    </xf>
    <xf numFmtId="0" fontId="7" fillId="0" borderId="0" xfId="0" applyFont="1" applyAlignment="1">
      <alignment wrapText="1"/>
    </xf>
    <xf numFmtId="0" fontId="7" fillId="0" borderId="25" xfId="0" applyFont="1" applyBorder="1" applyAlignment="1">
      <alignment wrapText="1"/>
    </xf>
    <xf numFmtId="0" fontId="9" fillId="0" borderId="3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9" fillId="0" borderId="25" xfId="0" applyFont="1" applyBorder="1" applyAlignment="1">
      <alignment horizontal="left"/>
    </xf>
    <xf numFmtId="0" fontId="9" fillId="0" borderId="4" xfId="0" applyFont="1" applyBorder="1" applyAlignment="1">
      <alignment horizontal="left"/>
    </xf>
    <xf numFmtId="0" fontId="9" fillId="0" borderId="14" xfId="0" applyFont="1" applyBorder="1" applyAlignment="1">
      <alignment horizontal="left"/>
    </xf>
    <xf numFmtId="0" fontId="9" fillId="0" borderId="26" xfId="0" applyFont="1" applyBorder="1" applyAlignment="1">
      <alignment horizontal="left"/>
    </xf>
    <xf numFmtId="0" fontId="9" fillId="0" borderId="3" xfId="0" applyFont="1" applyBorder="1" applyAlignment="1">
      <alignment horizontal="left" wrapText="1"/>
    </xf>
    <xf numFmtId="0" fontId="9" fillId="0" borderId="0" xfId="0" applyFont="1" applyAlignment="1">
      <alignment horizontal="left" wrapText="1"/>
    </xf>
    <xf numFmtId="0" fontId="9" fillId="0" borderId="25" xfId="0" applyFont="1" applyBorder="1" applyAlignment="1">
      <alignment horizontal="left" wrapText="1"/>
    </xf>
    <xf numFmtId="0" fontId="6" fillId="0" borderId="11" xfId="0" applyFont="1" applyBorder="1" applyAlignment="1">
      <alignment horizontal="center"/>
    </xf>
    <xf numFmtId="0" fontId="8" fillId="0" borderId="3" xfId="0" applyFont="1" applyBorder="1" applyAlignment="1">
      <alignment horizontal="left" wrapText="1"/>
    </xf>
    <xf numFmtId="0" fontId="8" fillId="0" borderId="0" xfId="0" applyFont="1" applyAlignment="1">
      <alignment horizontal="left" wrapText="1"/>
    </xf>
    <xf numFmtId="0" fontId="8" fillId="0" borderId="25" xfId="0" applyFont="1" applyBorder="1" applyAlignment="1">
      <alignment horizontal="left" wrapText="1"/>
    </xf>
    <xf numFmtId="0" fontId="4" fillId="0" borderId="21" xfId="0" applyFont="1" applyFill="1" applyBorder="1" applyAlignment="1">
      <alignment horizontal="center"/>
    </xf>
    <xf numFmtId="0" fontId="4" fillId="0" borderId="8" xfId="0" applyFont="1" applyFill="1" applyBorder="1" applyAlignment="1">
      <alignment horizontal="center"/>
    </xf>
    <xf numFmtId="164" fontId="4" fillId="0" borderId="8" xfId="0" applyNumberFormat="1" applyFont="1" applyFill="1" applyBorder="1"/>
    <xf numFmtId="3" fontId="4" fillId="0" borderId="8" xfId="0" applyNumberFormat="1" applyFont="1" applyFill="1" applyBorder="1"/>
    <xf numFmtId="3" fontId="6" fillId="0" borderId="18" xfId="0" applyNumberFormat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5"/>
  <sheetViews>
    <sheetView tabSelected="1" zoomScaleNormal="100" workbookViewId="0">
      <selection activeCell="A8" sqref="A8"/>
    </sheetView>
  </sheetViews>
  <sheetFormatPr defaultRowHeight="14.5" x14ac:dyDescent="0.35"/>
  <cols>
    <col min="2" max="2" width="10.81640625" customWidth="1"/>
    <col min="3" max="3" width="15.1796875" customWidth="1"/>
    <col min="4" max="4" width="12.54296875" customWidth="1"/>
    <col min="5" max="6" width="11.54296875" customWidth="1"/>
    <col min="7" max="7" width="13.81640625" customWidth="1"/>
    <col min="8" max="8" width="11.54296875" customWidth="1"/>
    <col min="9" max="9" width="13.54296875" customWidth="1"/>
    <col min="10" max="10" width="13.453125" customWidth="1"/>
    <col min="11" max="11" width="16.26953125" customWidth="1"/>
  </cols>
  <sheetData>
    <row r="1" spans="1:11" ht="23.5" thickBot="1" x14ac:dyDescent="0.55000000000000004">
      <c r="A1" s="88" t="s">
        <v>0</v>
      </c>
      <c r="B1" s="89"/>
      <c r="C1" s="89"/>
      <c r="D1" s="89"/>
      <c r="E1" s="89"/>
      <c r="F1" s="89"/>
      <c r="G1" s="89"/>
      <c r="H1" s="89"/>
      <c r="I1" s="89"/>
      <c r="J1" s="89"/>
      <c r="K1" s="90"/>
    </row>
    <row r="2" spans="1:11" ht="18" thickBot="1" x14ac:dyDescent="0.4">
      <c r="A2" s="91" t="s">
        <v>89</v>
      </c>
      <c r="B2" s="92"/>
      <c r="C2" s="92"/>
      <c r="D2" s="92"/>
      <c r="E2" s="92"/>
      <c r="F2" s="92"/>
      <c r="G2" s="92"/>
      <c r="H2" s="92"/>
      <c r="I2" s="92"/>
      <c r="J2" s="92"/>
      <c r="K2" s="93"/>
    </row>
    <row r="3" spans="1:11" ht="17.5" x14ac:dyDescent="0.35">
      <c r="A3" s="36"/>
      <c r="B3" s="36"/>
      <c r="C3" s="37" t="s">
        <v>22</v>
      </c>
      <c r="D3" s="38" t="s">
        <v>1</v>
      </c>
      <c r="E3" s="37"/>
      <c r="F3" s="38"/>
      <c r="G3" s="37" t="s">
        <v>28</v>
      </c>
      <c r="H3" s="38"/>
      <c r="I3" s="37" t="s">
        <v>28</v>
      </c>
      <c r="J3" s="38" t="s">
        <v>21</v>
      </c>
      <c r="K3" s="39" t="s">
        <v>26</v>
      </c>
    </row>
    <row r="4" spans="1:11" ht="17.5" x14ac:dyDescent="0.35">
      <c r="A4" s="40"/>
      <c r="B4" s="40"/>
      <c r="C4" s="41" t="s">
        <v>23</v>
      </c>
      <c r="D4" s="42" t="s">
        <v>24</v>
      </c>
      <c r="E4" s="41" t="s">
        <v>2</v>
      </c>
      <c r="F4" s="42" t="s">
        <v>2</v>
      </c>
      <c r="G4" s="41" t="s">
        <v>18</v>
      </c>
      <c r="H4" s="42" t="s">
        <v>2</v>
      </c>
      <c r="I4" s="41" t="s">
        <v>18</v>
      </c>
      <c r="J4" s="42" t="s">
        <v>4</v>
      </c>
      <c r="K4" s="43" t="s">
        <v>3</v>
      </c>
    </row>
    <row r="5" spans="1:11" ht="17.5" x14ac:dyDescent="0.35">
      <c r="A5" s="40"/>
      <c r="B5" s="40"/>
      <c r="C5" s="41" t="s">
        <v>20</v>
      </c>
      <c r="D5" s="42" t="s">
        <v>2</v>
      </c>
      <c r="E5" s="41" t="s">
        <v>4</v>
      </c>
      <c r="F5" s="42" t="s">
        <v>4</v>
      </c>
      <c r="G5" s="41" t="s">
        <v>4</v>
      </c>
      <c r="H5" s="42" t="s">
        <v>4</v>
      </c>
      <c r="I5" s="41" t="s">
        <v>4</v>
      </c>
      <c r="J5" s="42" t="s">
        <v>25</v>
      </c>
      <c r="K5" s="43" t="s">
        <v>27</v>
      </c>
    </row>
    <row r="6" spans="1:11" ht="17.5" x14ac:dyDescent="0.35">
      <c r="A6" s="40"/>
      <c r="B6" s="40"/>
      <c r="C6" s="41" t="s">
        <v>4</v>
      </c>
      <c r="D6" s="42" t="s">
        <v>4</v>
      </c>
      <c r="E6" s="41" t="s">
        <v>5</v>
      </c>
      <c r="F6" s="42" t="s">
        <v>6</v>
      </c>
      <c r="G6" s="41" t="s">
        <v>7</v>
      </c>
      <c r="H6" s="42" t="s">
        <v>8</v>
      </c>
      <c r="I6" s="41" t="s">
        <v>84</v>
      </c>
      <c r="J6" s="42" t="s">
        <v>9</v>
      </c>
      <c r="K6" s="43" t="s">
        <v>4</v>
      </c>
    </row>
    <row r="7" spans="1:11" ht="18" thickBot="1" x14ac:dyDescent="0.4">
      <c r="A7" s="68" t="s">
        <v>17</v>
      </c>
      <c r="B7" s="44" t="s">
        <v>85</v>
      </c>
      <c r="C7" s="41" t="s">
        <v>10</v>
      </c>
      <c r="D7" s="42" t="s">
        <v>11</v>
      </c>
      <c r="E7" s="41" t="s">
        <v>12</v>
      </c>
      <c r="F7" s="42" t="s">
        <v>13</v>
      </c>
      <c r="G7" s="41" t="s">
        <v>14</v>
      </c>
      <c r="H7" s="42" t="s">
        <v>15</v>
      </c>
      <c r="I7" s="41" t="s">
        <v>14</v>
      </c>
      <c r="J7" s="42" t="s">
        <v>16</v>
      </c>
      <c r="K7" s="43" t="s">
        <v>19</v>
      </c>
    </row>
    <row r="8" spans="1:11" ht="17.5" x14ac:dyDescent="0.35">
      <c r="A8" s="8" t="s">
        <v>29</v>
      </c>
      <c r="B8" s="77">
        <v>6</v>
      </c>
      <c r="C8" s="15">
        <v>47</v>
      </c>
      <c r="D8" s="15">
        <v>98</v>
      </c>
      <c r="E8" s="15">
        <v>35</v>
      </c>
      <c r="F8" s="15">
        <v>14</v>
      </c>
      <c r="G8" s="16">
        <v>0.14299999999999999</v>
      </c>
      <c r="H8" s="15">
        <v>49</v>
      </c>
      <c r="I8" s="16">
        <v>0.5</v>
      </c>
      <c r="J8" s="80">
        <v>0</v>
      </c>
      <c r="K8" s="81">
        <f>D8*C8</f>
        <v>4606</v>
      </c>
    </row>
    <row r="9" spans="1:11" ht="17.5" x14ac:dyDescent="0.35">
      <c r="A9" s="4" t="s">
        <v>30</v>
      </c>
      <c r="B9" s="7">
        <v>3</v>
      </c>
      <c r="C9" s="11">
        <v>585</v>
      </c>
      <c r="D9" s="11">
        <v>11972</v>
      </c>
      <c r="E9" s="11">
        <v>539</v>
      </c>
      <c r="F9" s="11">
        <v>260</v>
      </c>
      <c r="G9" s="12">
        <v>2.1999999999999999E-2</v>
      </c>
      <c r="H9" s="11">
        <v>5535</v>
      </c>
      <c r="I9" s="12">
        <v>0.46200000000000002</v>
      </c>
      <c r="J9" s="13">
        <v>5638</v>
      </c>
      <c r="K9" s="14">
        <f>D9*C9</f>
        <v>7003620</v>
      </c>
    </row>
    <row r="10" spans="1:11" ht="17.5" x14ac:dyDescent="0.35">
      <c r="A10" s="4" t="s">
        <v>31</v>
      </c>
      <c r="B10" s="7">
        <v>4</v>
      </c>
      <c r="C10" s="11">
        <v>22</v>
      </c>
      <c r="D10" s="11">
        <v>360</v>
      </c>
      <c r="E10" s="11">
        <v>272</v>
      </c>
      <c r="F10" s="11">
        <v>64</v>
      </c>
      <c r="G10" s="12">
        <v>0.17799999999999999</v>
      </c>
      <c r="H10" s="11">
        <v>24</v>
      </c>
      <c r="I10" s="12">
        <v>6.7000000000000004E-2</v>
      </c>
      <c r="J10" s="13">
        <v>0</v>
      </c>
      <c r="K10" s="14">
        <f>D10*C10</f>
        <v>7920</v>
      </c>
    </row>
    <row r="11" spans="1:11" ht="17.5" x14ac:dyDescent="0.35">
      <c r="A11" s="4" t="s">
        <v>32</v>
      </c>
      <c r="B11" s="7">
        <v>6</v>
      </c>
      <c r="C11" s="11">
        <v>293</v>
      </c>
      <c r="D11" s="11">
        <v>2097</v>
      </c>
      <c r="E11" s="11">
        <v>17</v>
      </c>
      <c r="F11" s="11">
        <v>13</v>
      </c>
      <c r="G11" s="12">
        <v>6.0000000000000001E-3</v>
      </c>
      <c r="H11" s="11">
        <v>1944</v>
      </c>
      <c r="I11" s="12">
        <v>0.92700000000000005</v>
      </c>
      <c r="J11" s="13">
        <v>123</v>
      </c>
      <c r="K11" s="14">
        <f>D11*C11</f>
        <v>614421</v>
      </c>
    </row>
    <row r="12" spans="1:11" ht="17.5" x14ac:dyDescent="0.35">
      <c r="A12" s="4" t="s">
        <v>33</v>
      </c>
      <c r="B12" s="7">
        <v>6</v>
      </c>
      <c r="C12" s="11">
        <v>61</v>
      </c>
      <c r="D12" s="11">
        <v>44056</v>
      </c>
      <c r="E12" s="11">
        <v>9365</v>
      </c>
      <c r="F12" s="11">
        <v>7576</v>
      </c>
      <c r="G12" s="12">
        <v>0.17199999999999999</v>
      </c>
      <c r="H12" s="11">
        <v>26704</v>
      </c>
      <c r="I12" s="12">
        <v>0.60599999999999998</v>
      </c>
      <c r="J12" s="13">
        <v>411</v>
      </c>
      <c r="K12" s="14">
        <f>D12*C12</f>
        <v>2687416</v>
      </c>
    </row>
    <row r="13" spans="1:11" ht="17.5" x14ac:dyDescent="0.35">
      <c r="A13" s="4" t="s">
        <v>34</v>
      </c>
      <c r="B13" s="7">
        <v>4</v>
      </c>
      <c r="C13" s="11">
        <v>33</v>
      </c>
      <c r="D13" s="11">
        <v>3281</v>
      </c>
      <c r="E13" s="11">
        <v>1657</v>
      </c>
      <c r="F13" s="11">
        <v>776</v>
      </c>
      <c r="G13" s="12">
        <v>0.23699999999999999</v>
      </c>
      <c r="H13" s="11">
        <v>839</v>
      </c>
      <c r="I13" s="12">
        <v>0.25600000000000001</v>
      </c>
      <c r="J13" s="13">
        <v>9</v>
      </c>
      <c r="K13" s="14">
        <f>D13*C13</f>
        <v>108273</v>
      </c>
    </row>
    <row r="14" spans="1:11" ht="17.5" x14ac:dyDescent="0.35">
      <c r="A14" s="4" t="s">
        <v>35</v>
      </c>
      <c r="B14" s="7">
        <v>1</v>
      </c>
      <c r="C14" s="11">
        <v>340</v>
      </c>
      <c r="D14" s="11">
        <v>4713</v>
      </c>
      <c r="E14" s="11">
        <v>1051</v>
      </c>
      <c r="F14" s="11">
        <v>333</v>
      </c>
      <c r="G14" s="12">
        <v>7.0999999999999994E-2</v>
      </c>
      <c r="H14" s="11">
        <v>1600</v>
      </c>
      <c r="I14" s="12">
        <v>0.33900000000000002</v>
      </c>
      <c r="J14" s="13">
        <v>1729</v>
      </c>
      <c r="K14" s="14">
        <f>D14*C14</f>
        <v>1602420</v>
      </c>
    </row>
    <row r="15" spans="1:11" ht="17.5" x14ac:dyDescent="0.35">
      <c r="A15" s="4" t="s">
        <v>36</v>
      </c>
      <c r="B15" s="7">
        <v>2</v>
      </c>
      <c r="C15" s="11">
        <v>15</v>
      </c>
      <c r="D15" s="11">
        <v>132</v>
      </c>
      <c r="E15" s="11">
        <v>116</v>
      </c>
      <c r="F15" s="11">
        <v>11</v>
      </c>
      <c r="G15" s="12">
        <v>8.3000000000000004E-2</v>
      </c>
      <c r="H15" s="11">
        <v>5</v>
      </c>
      <c r="I15" s="12">
        <v>3.7999999999999999E-2</v>
      </c>
      <c r="J15" s="13">
        <v>0</v>
      </c>
      <c r="K15" s="14">
        <f>D15*C15</f>
        <v>1980</v>
      </c>
    </row>
    <row r="16" spans="1:11" ht="17.5" x14ac:dyDescent="0.35">
      <c r="A16" s="4" t="s">
        <v>37</v>
      </c>
      <c r="B16" s="7">
        <v>2</v>
      </c>
      <c r="C16" s="11">
        <v>52</v>
      </c>
      <c r="D16" s="11">
        <v>312</v>
      </c>
      <c r="E16" s="11">
        <v>96</v>
      </c>
      <c r="F16" s="11">
        <v>63</v>
      </c>
      <c r="G16" s="12">
        <v>0.20200000000000001</v>
      </c>
      <c r="H16" s="11">
        <v>152</v>
      </c>
      <c r="I16" s="12">
        <v>0.48699999999999999</v>
      </c>
      <c r="J16" s="13">
        <v>1</v>
      </c>
      <c r="K16" s="14">
        <f>D16*C16</f>
        <v>16224</v>
      </c>
    </row>
    <row r="17" spans="1:11" ht="17.5" x14ac:dyDescent="0.35">
      <c r="A17" s="4" t="s">
        <v>38</v>
      </c>
      <c r="B17" s="7">
        <v>3</v>
      </c>
      <c r="C17" s="11">
        <v>20</v>
      </c>
      <c r="D17" s="11">
        <v>4108</v>
      </c>
      <c r="E17" s="11">
        <v>2919</v>
      </c>
      <c r="F17" s="11">
        <v>1011</v>
      </c>
      <c r="G17" s="12">
        <v>0.246</v>
      </c>
      <c r="H17" s="11">
        <v>178</v>
      </c>
      <c r="I17" s="12">
        <v>4.2999999999999997E-2</v>
      </c>
      <c r="J17" s="13">
        <v>0</v>
      </c>
      <c r="K17" s="14">
        <f>D17*C17</f>
        <v>82160</v>
      </c>
    </row>
    <row r="18" spans="1:11" ht="17.5" x14ac:dyDescent="0.35">
      <c r="A18" s="4" t="s">
        <v>39</v>
      </c>
      <c r="B18" s="7">
        <v>3</v>
      </c>
      <c r="C18" s="11">
        <v>559</v>
      </c>
      <c r="D18" s="11">
        <v>43147</v>
      </c>
      <c r="E18" s="11">
        <v>1734</v>
      </c>
      <c r="F18" s="11">
        <v>1442</v>
      </c>
      <c r="G18" s="12">
        <v>3.3000000000000002E-2</v>
      </c>
      <c r="H18" s="11">
        <v>17773</v>
      </c>
      <c r="I18" s="12">
        <v>0.41199999999999998</v>
      </c>
      <c r="J18" s="13">
        <v>22198</v>
      </c>
      <c r="K18" s="14">
        <f>D18*C18</f>
        <v>24119173</v>
      </c>
    </row>
    <row r="19" spans="1:11" ht="17.5" x14ac:dyDescent="0.35">
      <c r="A19" s="4" t="s">
        <v>40</v>
      </c>
      <c r="B19" s="7">
        <v>6</v>
      </c>
      <c r="C19" s="11">
        <v>223</v>
      </c>
      <c r="D19" s="11">
        <v>356</v>
      </c>
      <c r="E19" s="11">
        <v>232</v>
      </c>
      <c r="F19" s="11">
        <v>37</v>
      </c>
      <c r="G19" s="12">
        <v>0.104</v>
      </c>
      <c r="H19" s="11">
        <v>22</v>
      </c>
      <c r="I19" s="12">
        <v>6.2E-2</v>
      </c>
      <c r="J19" s="13">
        <v>65</v>
      </c>
      <c r="K19" s="14">
        <f>D19*C19</f>
        <v>79388</v>
      </c>
    </row>
    <row r="20" spans="1:11" ht="17.5" x14ac:dyDescent="0.35">
      <c r="A20" s="4" t="s">
        <v>41</v>
      </c>
      <c r="B20" s="7">
        <v>5</v>
      </c>
      <c r="C20" s="11">
        <v>14</v>
      </c>
      <c r="D20" s="11">
        <v>539</v>
      </c>
      <c r="E20" s="11">
        <v>512</v>
      </c>
      <c r="F20" s="11">
        <v>23</v>
      </c>
      <c r="G20" s="12">
        <v>4.2999999999999997E-2</v>
      </c>
      <c r="H20" s="11">
        <v>4</v>
      </c>
      <c r="I20" s="12">
        <v>7.0000000000000001E-3</v>
      </c>
      <c r="J20" s="13">
        <v>0</v>
      </c>
      <c r="K20" s="14">
        <f>D20*C20</f>
        <v>7546</v>
      </c>
    </row>
    <row r="21" spans="1:11" ht="17.5" x14ac:dyDescent="0.35">
      <c r="A21" s="4" t="s">
        <v>42</v>
      </c>
      <c r="B21" s="7">
        <v>6</v>
      </c>
      <c r="C21" s="11">
        <v>13</v>
      </c>
      <c r="D21" s="11">
        <v>328</v>
      </c>
      <c r="E21" s="11">
        <v>327</v>
      </c>
      <c r="F21" s="11">
        <v>0</v>
      </c>
      <c r="G21" s="12">
        <v>0</v>
      </c>
      <c r="H21" s="11">
        <v>1</v>
      </c>
      <c r="I21" s="12">
        <v>3.0000000000000001E-3</v>
      </c>
      <c r="J21" s="13">
        <v>0</v>
      </c>
      <c r="K21" s="14">
        <f>D21*C21</f>
        <v>4264</v>
      </c>
    </row>
    <row r="22" spans="1:11" ht="17.5" x14ac:dyDescent="0.35">
      <c r="A22" s="4" t="s">
        <v>43</v>
      </c>
      <c r="B22" s="7">
        <v>5</v>
      </c>
      <c r="C22" s="11">
        <v>32</v>
      </c>
      <c r="D22" s="11">
        <v>2598</v>
      </c>
      <c r="E22" s="11">
        <v>1675</v>
      </c>
      <c r="F22" s="11">
        <v>580</v>
      </c>
      <c r="G22" s="12">
        <v>0.223</v>
      </c>
      <c r="H22" s="11">
        <v>327</v>
      </c>
      <c r="I22" s="12">
        <v>0.126</v>
      </c>
      <c r="J22" s="13">
        <v>16</v>
      </c>
      <c r="K22" s="14">
        <f>D22*C22</f>
        <v>83136</v>
      </c>
    </row>
    <row r="23" spans="1:11" ht="17.5" x14ac:dyDescent="0.35">
      <c r="A23" s="4" t="s">
        <v>44</v>
      </c>
      <c r="B23" s="7">
        <v>5</v>
      </c>
      <c r="C23" s="11">
        <v>37</v>
      </c>
      <c r="D23" s="11">
        <v>1412</v>
      </c>
      <c r="E23" s="11">
        <v>477</v>
      </c>
      <c r="F23" s="11">
        <v>330</v>
      </c>
      <c r="G23" s="12">
        <v>0.23400000000000001</v>
      </c>
      <c r="H23" s="11">
        <v>605</v>
      </c>
      <c r="I23" s="12">
        <v>0.42799999999999999</v>
      </c>
      <c r="J23" s="13">
        <v>0</v>
      </c>
      <c r="K23" s="14">
        <f>D23*C23</f>
        <v>52244</v>
      </c>
    </row>
    <row r="24" spans="1:11" ht="17.5" x14ac:dyDescent="0.35">
      <c r="A24" s="110" t="s">
        <v>45</v>
      </c>
      <c r="B24" s="111">
        <v>5</v>
      </c>
      <c r="C24" s="11">
        <v>23</v>
      </c>
      <c r="D24" s="11">
        <v>96</v>
      </c>
      <c r="E24" s="11">
        <v>70</v>
      </c>
      <c r="F24" s="11">
        <v>13</v>
      </c>
      <c r="G24" s="112">
        <v>0.13500000000000001</v>
      </c>
      <c r="H24" s="11">
        <v>13</v>
      </c>
      <c r="I24" s="112">
        <v>0.13500000000000001</v>
      </c>
      <c r="J24" s="113">
        <v>0</v>
      </c>
      <c r="K24" s="114">
        <f>D24*C24</f>
        <v>2208</v>
      </c>
    </row>
    <row r="25" spans="1:11" ht="17.5" x14ac:dyDescent="0.35">
      <c r="A25" s="4" t="s">
        <v>46</v>
      </c>
      <c r="B25" s="7">
        <v>3</v>
      </c>
      <c r="C25" s="11">
        <v>130</v>
      </c>
      <c r="D25" s="11">
        <v>1542</v>
      </c>
      <c r="E25" s="11">
        <v>735</v>
      </c>
      <c r="F25" s="11">
        <v>316</v>
      </c>
      <c r="G25" s="12">
        <v>0.20499999999999999</v>
      </c>
      <c r="H25" s="11">
        <v>293</v>
      </c>
      <c r="I25" s="12">
        <v>0.19</v>
      </c>
      <c r="J25" s="13">
        <v>198</v>
      </c>
      <c r="K25" s="14">
        <f>D25*C25</f>
        <v>200460</v>
      </c>
    </row>
    <row r="26" spans="1:11" ht="17.5" x14ac:dyDescent="0.35">
      <c r="A26" s="4" t="s">
        <v>47</v>
      </c>
      <c r="B26" s="7">
        <v>4</v>
      </c>
      <c r="C26" s="11">
        <v>169</v>
      </c>
      <c r="D26" s="11">
        <v>2809</v>
      </c>
      <c r="E26" s="11">
        <v>724</v>
      </c>
      <c r="F26" s="11">
        <v>178</v>
      </c>
      <c r="G26" s="12">
        <v>6.3E-2</v>
      </c>
      <c r="H26" s="11">
        <v>1843</v>
      </c>
      <c r="I26" s="12">
        <v>0.65600000000000003</v>
      </c>
      <c r="J26" s="13">
        <v>64</v>
      </c>
      <c r="K26" s="14">
        <f>D26*C26</f>
        <v>474721</v>
      </c>
    </row>
    <row r="27" spans="1:11" ht="17.5" x14ac:dyDescent="0.35">
      <c r="A27" s="4" t="s">
        <v>48</v>
      </c>
      <c r="B27" s="7">
        <v>1</v>
      </c>
      <c r="C27" s="11">
        <v>20</v>
      </c>
      <c r="D27" s="11">
        <v>1426</v>
      </c>
      <c r="E27" s="11">
        <v>1077</v>
      </c>
      <c r="F27" s="11">
        <v>232</v>
      </c>
      <c r="G27" s="12">
        <v>0.16300000000000001</v>
      </c>
      <c r="H27" s="11">
        <v>117</v>
      </c>
      <c r="I27" s="12">
        <v>8.2000000000000003E-2</v>
      </c>
      <c r="J27" s="13">
        <v>0</v>
      </c>
      <c r="K27" s="14">
        <f>D27*C27</f>
        <v>28520</v>
      </c>
    </row>
    <row r="28" spans="1:11" ht="17.5" x14ac:dyDescent="0.35">
      <c r="A28" s="4" t="s">
        <v>49</v>
      </c>
      <c r="B28" s="7">
        <v>2</v>
      </c>
      <c r="C28" s="11">
        <v>104</v>
      </c>
      <c r="D28" s="11">
        <v>4794</v>
      </c>
      <c r="E28" s="11">
        <v>1359</v>
      </c>
      <c r="F28" s="11">
        <v>898</v>
      </c>
      <c r="G28" s="12">
        <v>0.187</v>
      </c>
      <c r="H28" s="11">
        <v>2345</v>
      </c>
      <c r="I28" s="12">
        <v>0.48899999999999999</v>
      </c>
      <c r="J28" s="13">
        <v>192</v>
      </c>
      <c r="K28" s="14">
        <f>D28*C28</f>
        <v>498576</v>
      </c>
    </row>
    <row r="29" spans="1:11" ht="17.5" x14ac:dyDescent="0.35">
      <c r="A29" s="4" t="s">
        <v>50</v>
      </c>
      <c r="B29" s="7">
        <v>1</v>
      </c>
      <c r="C29" s="11">
        <v>16</v>
      </c>
      <c r="D29" s="11">
        <v>291</v>
      </c>
      <c r="E29" s="11">
        <v>270</v>
      </c>
      <c r="F29" s="11">
        <v>12</v>
      </c>
      <c r="G29" s="12">
        <v>4.1000000000000002E-2</v>
      </c>
      <c r="H29" s="11">
        <v>9</v>
      </c>
      <c r="I29" s="12">
        <v>3.1E-2</v>
      </c>
      <c r="J29" s="13">
        <v>0</v>
      </c>
      <c r="K29" s="14">
        <f>D29*C29</f>
        <v>4656</v>
      </c>
    </row>
    <row r="30" spans="1:11" ht="17.5" x14ac:dyDescent="0.35">
      <c r="A30" s="4" t="s">
        <v>51</v>
      </c>
      <c r="B30" s="7">
        <v>5</v>
      </c>
      <c r="C30" s="11">
        <v>31</v>
      </c>
      <c r="D30" s="11">
        <v>5704</v>
      </c>
      <c r="E30" s="11">
        <v>2451</v>
      </c>
      <c r="F30" s="11">
        <v>1705</v>
      </c>
      <c r="G30" s="12">
        <v>0.29899999999999999</v>
      </c>
      <c r="H30" s="11">
        <v>1543</v>
      </c>
      <c r="I30" s="12">
        <v>0.27100000000000002</v>
      </c>
      <c r="J30" s="13">
        <v>5</v>
      </c>
      <c r="K30" s="14">
        <f>D30*C30</f>
        <v>176824</v>
      </c>
    </row>
    <row r="31" spans="1:11" ht="17.5" x14ac:dyDescent="0.35">
      <c r="A31" s="4" t="s">
        <v>52</v>
      </c>
      <c r="B31" s="7">
        <v>5</v>
      </c>
      <c r="C31" s="11">
        <v>13</v>
      </c>
      <c r="D31" s="11">
        <v>857</v>
      </c>
      <c r="E31" s="11">
        <v>809</v>
      </c>
      <c r="F31" s="11">
        <v>35</v>
      </c>
      <c r="G31" s="12">
        <v>4.1000000000000002E-2</v>
      </c>
      <c r="H31" s="11">
        <v>13</v>
      </c>
      <c r="I31" s="12">
        <v>1.4999999999999999E-2</v>
      </c>
      <c r="J31" s="13">
        <v>0</v>
      </c>
      <c r="K31" s="14">
        <f>D31*C31</f>
        <v>11141</v>
      </c>
    </row>
    <row r="32" spans="1:11" ht="17.5" x14ac:dyDescent="0.35">
      <c r="A32" s="4" t="s">
        <v>53</v>
      </c>
      <c r="B32" s="7">
        <v>5</v>
      </c>
      <c r="C32" s="11">
        <v>15</v>
      </c>
      <c r="D32" s="11">
        <v>852</v>
      </c>
      <c r="E32" s="11">
        <v>772</v>
      </c>
      <c r="F32" s="11">
        <v>42</v>
      </c>
      <c r="G32" s="12">
        <v>4.9000000000000002E-2</v>
      </c>
      <c r="H32" s="11">
        <v>36</v>
      </c>
      <c r="I32" s="12">
        <v>4.2000000000000003E-2</v>
      </c>
      <c r="J32" s="13">
        <v>2</v>
      </c>
      <c r="K32" s="14">
        <f>D32*C32</f>
        <v>12780</v>
      </c>
    </row>
    <row r="33" spans="1:11" ht="17.5" x14ac:dyDescent="0.35">
      <c r="A33" s="4" t="s">
        <v>54</v>
      </c>
      <c r="B33" s="7">
        <v>3</v>
      </c>
      <c r="C33" s="11">
        <v>8</v>
      </c>
      <c r="D33" s="11">
        <v>196</v>
      </c>
      <c r="E33" s="11">
        <v>193</v>
      </c>
      <c r="F33" s="11">
        <v>2</v>
      </c>
      <c r="G33" s="12">
        <v>0.01</v>
      </c>
      <c r="H33" s="11">
        <v>1</v>
      </c>
      <c r="I33" s="12">
        <v>5.0000000000000001E-3</v>
      </c>
      <c r="J33" s="13">
        <v>0</v>
      </c>
      <c r="K33" s="14">
        <f>D33*C33</f>
        <v>1568</v>
      </c>
    </row>
    <row r="34" spans="1:11" ht="17.5" x14ac:dyDescent="0.35">
      <c r="A34" s="4" t="s">
        <v>55</v>
      </c>
      <c r="B34" s="7">
        <v>4</v>
      </c>
      <c r="C34" s="11">
        <v>27</v>
      </c>
      <c r="D34" s="11">
        <v>53</v>
      </c>
      <c r="E34" s="11">
        <v>38</v>
      </c>
      <c r="F34" s="11">
        <v>8</v>
      </c>
      <c r="G34" s="12">
        <v>0.151</v>
      </c>
      <c r="H34" s="11">
        <v>7</v>
      </c>
      <c r="I34" s="12">
        <v>0.13200000000000001</v>
      </c>
      <c r="J34" s="13">
        <v>0</v>
      </c>
      <c r="K34" s="14">
        <f>D34*C34</f>
        <v>1431</v>
      </c>
    </row>
    <row r="35" spans="1:11" ht="17.5" x14ac:dyDescent="0.35">
      <c r="A35" s="110" t="s">
        <v>56</v>
      </c>
      <c r="B35" s="111">
        <v>3</v>
      </c>
      <c r="C35" s="11">
        <v>37</v>
      </c>
      <c r="D35" s="11">
        <v>4597</v>
      </c>
      <c r="E35" s="11">
        <v>1961</v>
      </c>
      <c r="F35" s="11">
        <v>1108</v>
      </c>
      <c r="G35" s="112">
        <v>0.24099999999999999</v>
      </c>
      <c r="H35" s="11">
        <v>1527</v>
      </c>
      <c r="I35" s="112">
        <v>0.33200000000000002</v>
      </c>
      <c r="J35" s="113">
        <v>1</v>
      </c>
      <c r="K35" s="114">
        <f>D35*C35</f>
        <v>170089</v>
      </c>
    </row>
    <row r="36" spans="1:11" ht="17.5" x14ac:dyDescent="0.35">
      <c r="A36" s="110" t="s">
        <v>57</v>
      </c>
      <c r="B36" s="111">
        <v>4</v>
      </c>
      <c r="C36" s="11">
        <v>12</v>
      </c>
      <c r="D36" s="11">
        <v>196</v>
      </c>
      <c r="E36" s="11">
        <v>182</v>
      </c>
      <c r="F36" s="11">
        <v>13</v>
      </c>
      <c r="G36" s="112">
        <v>6.6000000000000003E-2</v>
      </c>
      <c r="H36" s="11">
        <v>1</v>
      </c>
      <c r="I36" s="112">
        <v>5.0000000000000001E-3</v>
      </c>
      <c r="J36" s="113">
        <v>0</v>
      </c>
      <c r="K36" s="114">
        <f>D36*C36</f>
        <v>2352</v>
      </c>
    </row>
    <row r="37" spans="1:11" ht="17.5" x14ac:dyDescent="0.35">
      <c r="A37" s="110" t="s">
        <v>58</v>
      </c>
      <c r="B37" s="111">
        <v>5</v>
      </c>
      <c r="C37" s="11">
        <v>19</v>
      </c>
      <c r="D37" s="11">
        <v>454</v>
      </c>
      <c r="E37" s="11">
        <v>366</v>
      </c>
      <c r="F37" s="11">
        <v>62</v>
      </c>
      <c r="G37" s="112">
        <v>0.13700000000000001</v>
      </c>
      <c r="H37" s="11">
        <v>26</v>
      </c>
      <c r="I37" s="112">
        <v>5.7000000000000002E-2</v>
      </c>
      <c r="J37" s="113">
        <v>0</v>
      </c>
      <c r="K37" s="114">
        <f>D37*C37</f>
        <v>8626</v>
      </c>
    </row>
    <row r="38" spans="1:11" ht="17.5" x14ac:dyDescent="0.35">
      <c r="A38" s="110" t="s">
        <v>59</v>
      </c>
      <c r="B38" s="111">
        <v>1</v>
      </c>
      <c r="C38" s="11">
        <v>51</v>
      </c>
      <c r="D38" s="11">
        <v>166</v>
      </c>
      <c r="E38" s="11">
        <v>138</v>
      </c>
      <c r="F38" s="11">
        <v>14</v>
      </c>
      <c r="G38" s="112">
        <v>8.4000000000000005E-2</v>
      </c>
      <c r="H38" s="11">
        <v>10</v>
      </c>
      <c r="I38" s="112">
        <v>0.06</v>
      </c>
      <c r="J38" s="113">
        <v>4</v>
      </c>
      <c r="K38" s="114">
        <f>D38*C38</f>
        <v>8466</v>
      </c>
    </row>
    <row r="39" spans="1:11" ht="17.5" x14ac:dyDescent="0.35">
      <c r="A39" s="110" t="s">
        <v>60</v>
      </c>
      <c r="B39" s="111">
        <v>1</v>
      </c>
      <c r="C39" s="11">
        <v>148</v>
      </c>
      <c r="D39" s="11">
        <v>8299</v>
      </c>
      <c r="E39" s="11">
        <v>651</v>
      </c>
      <c r="F39" s="11">
        <v>205</v>
      </c>
      <c r="G39" s="112">
        <v>2.5000000000000001E-2</v>
      </c>
      <c r="H39" s="11">
        <v>7259</v>
      </c>
      <c r="I39" s="112">
        <v>0.875</v>
      </c>
      <c r="J39" s="113">
        <v>184</v>
      </c>
      <c r="K39" s="114">
        <f>D39*C39</f>
        <v>1228252</v>
      </c>
    </row>
    <row r="40" spans="1:11" ht="17.5" x14ac:dyDescent="0.35">
      <c r="A40" s="110" t="s">
        <v>61</v>
      </c>
      <c r="B40" s="111">
        <v>4</v>
      </c>
      <c r="C40" s="11">
        <v>20</v>
      </c>
      <c r="D40" s="11">
        <v>411</v>
      </c>
      <c r="E40" s="11">
        <v>374</v>
      </c>
      <c r="F40" s="11">
        <v>22</v>
      </c>
      <c r="G40" s="112">
        <v>5.3999999999999999E-2</v>
      </c>
      <c r="H40" s="11">
        <v>13</v>
      </c>
      <c r="I40" s="112">
        <v>3.2000000000000001E-2</v>
      </c>
      <c r="J40" s="113">
        <v>2</v>
      </c>
      <c r="K40" s="114">
        <f>D40*C40</f>
        <v>8220</v>
      </c>
    </row>
    <row r="41" spans="1:11" ht="17.5" x14ac:dyDescent="0.35">
      <c r="A41" s="4" t="s">
        <v>62</v>
      </c>
      <c r="B41" s="7">
        <v>6</v>
      </c>
      <c r="C41" s="11">
        <v>312</v>
      </c>
      <c r="D41" s="11">
        <v>1358</v>
      </c>
      <c r="E41" s="11">
        <v>3</v>
      </c>
      <c r="F41" s="11">
        <v>2</v>
      </c>
      <c r="G41" s="12">
        <v>1E-3</v>
      </c>
      <c r="H41" s="11">
        <v>995</v>
      </c>
      <c r="I41" s="12">
        <v>0.73299999999999998</v>
      </c>
      <c r="J41" s="13">
        <v>358</v>
      </c>
      <c r="K41" s="14">
        <f>D41*C41</f>
        <v>423696</v>
      </c>
    </row>
    <row r="42" spans="1:11" ht="17.5" x14ac:dyDescent="0.35">
      <c r="A42" s="4" t="s">
        <v>63</v>
      </c>
      <c r="B42" s="7">
        <v>1</v>
      </c>
      <c r="C42" s="11">
        <v>64</v>
      </c>
      <c r="D42" s="11">
        <v>10406</v>
      </c>
      <c r="E42" s="11">
        <v>2194</v>
      </c>
      <c r="F42" s="11">
        <v>1578</v>
      </c>
      <c r="G42" s="12">
        <v>0.152</v>
      </c>
      <c r="H42" s="11">
        <v>6618</v>
      </c>
      <c r="I42" s="12">
        <v>0.63600000000000001</v>
      </c>
      <c r="J42" s="13">
        <v>16</v>
      </c>
      <c r="K42" s="14">
        <f>D42*C42</f>
        <v>665984</v>
      </c>
    </row>
    <row r="43" spans="1:11" ht="17.5" x14ac:dyDescent="0.35">
      <c r="A43" s="4" t="s">
        <v>64</v>
      </c>
      <c r="B43" s="7">
        <v>5</v>
      </c>
      <c r="C43" s="11">
        <v>19</v>
      </c>
      <c r="D43" s="11">
        <v>1483</v>
      </c>
      <c r="E43" s="11">
        <v>1234</v>
      </c>
      <c r="F43" s="11">
        <v>154</v>
      </c>
      <c r="G43" s="12">
        <v>0.104</v>
      </c>
      <c r="H43" s="11">
        <v>95</v>
      </c>
      <c r="I43" s="12">
        <v>6.4000000000000001E-2</v>
      </c>
      <c r="J43" s="13">
        <v>0</v>
      </c>
      <c r="K43" s="14">
        <f>D43*C43</f>
        <v>28177</v>
      </c>
    </row>
    <row r="44" spans="1:11" ht="17.5" x14ac:dyDescent="0.35">
      <c r="A44" s="4" t="s">
        <v>65</v>
      </c>
      <c r="B44" s="7">
        <v>4</v>
      </c>
      <c r="C44" s="11">
        <v>19</v>
      </c>
      <c r="D44" s="11">
        <v>997</v>
      </c>
      <c r="E44" s="11">
        <v>724</v>
      </c>
      <c r="F44" s="11">
        <v>258</v>
      </c>
      <c r="G44" s="12">
        <v>0.25900000000000001</v>
      </c>
      <c r="H44" s="11">
        <v>15</v>
      </c>
      <c r="I44" s="12">
        <v>1.4999999999999999E-2</v>
      </c>
      <c r="J44" s="13">
        <v>0</v>
      </c>
      <c r="K44" s="14">
        <f>D44*C44</f>
        <v>18943</v>
      </c>
    </row>
    <row r="45" spans="1:11" ht="17.5" x14ac:dyDescent="0.35">
      <c r="A45" s="4" t="s">
        <v>66</v>
      </c>
      <c r="B45" s="7">
        <v>6</v>
      </c>
      <c r="C45" s="11">
        <v>102</v>
      </c>
      <c r="D45" s="11">
        <v>5859</v>
      </c>
      <c r="E45" s="11">
        <v>783</v>
      </c>
      <c r="F45" s="11">
        <v>500</v>
      </c>
      <c r="G45" s="12">
        <v>8.5000000000000006E-2</v>
      </c>
      <c r="H45" s="11">
        <v>4481</v>
      </c>
      <c r="I45" s="12">
        <v>0.76500000000000001</v>
      </c>
      <c r="J45" s="13">
        <v>95</v>
      </c>
      <c r="K45" s="14">
        <f>D45*C45</f>
        <v>597618</v>
      </c>
    </row>
    <row r="46" spans="1:11" ht="17.5" x14ac:dyDescent="0.35">
      <c r="A46" s="4" t="s">
        <v>67</v>
      </c>
      <c r="B46" s="7">
        <v>2</v>
      </c>
      <c r="C46" s="11">
        <v>70</v>
      </c>
      <c r="D46" s="11">
        <v>18847</v>
      </c>
      <c r="E46" s="11">
        <v>3772</v>
      </c>
      <c r="F46" s="11">
        <v>3025</v>
      </c>
      <c r="G46" s="12">
        <v>0.161</v>
      </c>
      <c r="H46" s="11">
        <v>11918</v>
      </c>
      <c r="I46" s="12">
        <v>0.63200000000000001</v>
      </c>
      <c r="J46" s="13">
        <v>132</v>
      </c>
      <c r="K46" s="14">
        <f>D46*C46</f>
        <v>1319290</v>
      </c>
    </row>
    <row r="47" spans="1:11" ht="17.5" x14ac:dyDescent="0.35">
      <c r="A47" s="4" t="s">
        <v>68</v>
      </c>
      <c r="B47" s="7">
        <v>1</v>
      </c>
      <c r="C47" s="11">
        <v>63</v>
      </c>
      <c r="D47" s="11">
        <v>1210</v>
      </c>
      <c r="E47" s="11">
        <v>239</v>
      </c>
      <c r="F47" s="11">
        <v>377</v>
      </c>
      <c r="G47" s="12">
        <v>0.312</v>
      </c>
      <c r="H47" s="11">
        <v>590</v>
      </c>
      <c r="I47" s="12">
        <v>0.48799999999999999</v>
      </c>
      <c r="J47" s="13">
        <v>4</v>
      </c>
      <c r="K47" s="14">
        <f>D47*C47</f>
        <v>76230</v>
      </c>
    </row>
    <row r="48" spans="1:11" ht="17.5" x14ac:dyDescent="0.35">
      <c r="A48" s="4" t="s">
        <v>69</v>
      </c>
      <c r="B48" s="7">
        <v>1</v>
      </c>
      <c r="C48" s="11">
        <v>27</v>
      </c>
      <c r="D48" s="11">
        <v>666</v>
      </c>
      <c r="E48" s="11">
        <v>322</v>
      </c>
      <c r="F48" s="11">
        <v>187</v>
      </c>
      <c r="G48" s="12">
        <v>0.28100000000000003</v>
      </c>
      <c r="H48" s="11">
        <v>157</v>
      </c>
      <c r="I48" s="12">
        <v>0.23599999999999999</v>
      </c>
      <c r="J48" s="13">
        <v>0</v>
      </c>
      <c r="K48" s="14">
        <f>D48*C48</f>
        <v>17982</v>
      </c>
    </row>
    <row r="49" spans="1:11" ht="17.5" x14ac:dyDescent="0.35">
      <c r="A49" s="4" t="s">
        <v>70</v>
      </c>
      <c r="B49" s="7">
        <v>3</v>
      </c>
      <c r="C49" s="11">
        <v>16</v>
      </c>
      <c r="D49" s="11">
        <v>943</v>
      </c>
      <c r="E49" s="11">
        <v>833</v>
      </c>
      <c r="F49" s="11">
        <v>107</v>
      </c>
      <c r="G49" s="12">
        <v>0.113</v>
      </c>
      <c r="H49" s="11">
        <v>3</v>
      </c>
      <c r="I49" s="12">
        <v>3.0000000000000001E-3</v>
      </c>
      <c r="J49" s="13">
        <v>0</v>
      </c>
      <c r="K49" s="14">
        <f>D49*C49</f>
        <v>15088</v>
      </c>
    </row>
    <row r="50" spans="1:11" ht="17.5" x14ac:dyDescent="0.35">
      <c r="A50" s="4" t="s">
        <v>71</v>
      </c>
      <c r="B50" s="7">
        <v>4</v>
      </c>
      <c r="C50" s="11">
        <v>13</v>
      </c>
      <c r="D50" s="11">
        <v>51</v>
      </c>
      <c r="E50" s="11">
        <v>51</v>
      </c>
      <c r="F50" s="11">
        <v>0</v>
      </c>
      <c r="G50" s="12">
        <v>0</v>
      </c>
      <c r="H50" s="11">
        <v>0</v>
      </c>
      <c r="I50" s="12">
        <v>0</v>
      </c>
      <c r="J50" s="13">
        <v>0</v>
      </c>
      <c r="K50" s="14">
        <f>D50*C50</f>
        <v>663</v>
      </c>
    </row>
    <row r="51" spans="1:11" ht="17.5" x14ac:dyDescent="0.35">
      <c r="A51" s="4" t="s">
        <v>72</v>
      </c>
      <c r="B51" s="7">
        <v>3</v>
      </c>
      <c r="C51" s="11">
        <v>42</v>
      </c>
      <c r="D51" s="11">
        <v>5522</v>
      </c>
      <c r="E51" s="11">
        <v>1692</v>
      </c>
      <c r="F51" s="11">
        <v>1023</v>
      </c>
      <c r="G51" s="12">
        <v>0.185</v>
      </c>
      <c r="H51" s="11">
        <v>2807</v>
      </c>
      <c r="I51" s="12">
        <v>0.50800000000000001</v>
      </c>
      <c r="J51" s="13">
        <v>0</v>
      </c>
      <c r="K51" s="14">
        <f>D51*C51</f>
        <v>231924</v>
      </c>
    </row>
    <row r="52" spans="1:11" ht="17.5" x14ac:dyDescent="0.35">
      <c r="A52" s="4" t="s">
        <v>73</v>
      </c>
      <c r="B52" s="7">
        <v>4</v>
      </c>
      <c r="C52" s="11">
        <v>95</v>
      </c>
      <c r="D52" s="11">
        <v>31348</v>
      </c>
      <c r="E52" s="11">
        <v>4383</v>
      </c>
      <c r="F52" s="11">
        <v>2640</v>
      </c>
      <c r="G52" s="12">
        <v>8.4000000000000005E-2</v>
      </c>
      <c r="H52" s="11">
        <v>24220</v>
      </c>
      <c r="I52" s="12">
        <v>0.77300000000000002</v>
      </c>
      <c r="J52" s="13">
        <v>105</v>
      </c>
      <c r="K52" s="14">
        <f>D52*C52</f>
        <v>2978060</v>
      </c>
    </row>
    <row r="53" spans="1:11" ht="17.5" x14ac:dyDescent="0.35">
      <c r="A53" s="4" t="s">
        <v>74</v>
      </c>
      <c r="B53" s="7">
        <v>4</v>
      </c>
      <c r="C53" s="11">
        <v>11</v>
      </c>
      <c r="D53" s="11">
        <v>511</v>
      </c>
      <c r="E53" s="11">
        <v>508</v>
      </c>
      <c r="F53" s="11">
        <v>3</v>
      </c>
      <c r="G53" s="12">
        <v>6.0000000000000001E-3</v>
      </c>
      <c r="H53" s="11">
        <v>0</v>
      </c>
      <c r="I53" s="12">
        <v>0</v>
      </c>
      <c r="J53" s="13">
        <v>0</v>
      </c>
      <c r="K53" s="14">
        <f>D53*C53</f>
        <v>5621</v>
      </c>
    </row>
    <row r="54" spans="1:11" ht="17.5" x14ac:dyDescent="0.35">
      <c r="A54" s="4" t="s">
        <v>75</v>
      </c>
      <c r="B54" s="7">
        <v>2</v>
      </c>
      <c r="C54" s="11">
        <v>27</v>
      </c>
      <c r="D54" s="11">
        <v>2141</v>
      </c>
      <c r="E54" s="11">
        <v>1134</v>
      </c>
      <c r="F54" s="11">
        <v>672</v>
      </c>
      <c r="G54" s="12">
        <v>0.314</v>
      </c>
      <c r="H54" s="11">
        <v>331</v>
      </c>
      <c r="I54" s="12">
        <v>0.155</v>
      </c>
      <c r="J54" s="13">
        <v>4</v>
      </c>
      <c r="K54" s="14">
        <f>D54*C54</f>
        <v>57807</v>
      </c>
    </row>
    <row r="55" spans="1:11" ht="17.5" x14ac:dyDescent="0.35">
      <c r="A55" s="4" t="s">
        <v>76</v>
      </c>
      <c r="B55" s="7">
        <v>1</v>
      </c>
      <c r="C55" s="11">
        <v>13</v>
      </c>
      <c r="D55" s="11">
        <v>10</v>
      </c>
      <c r="E55" s="11">
        <v>9</v>
      </c>
      <c r="F55" s="11">
        <v>0</v>
      </c>
      <c r="G55" s="12">
        <v>0</v>
      </c>
      <c r="H55" s="11">
        <v>1</v>
      </c>
      <c r="I55" s="12">
        <v>0.1</v>
      </c>
      <c r="J55" s="13">
        <v>0</v>
      </c>
      <c r="K55" s="14">
        <f>D55*C55</f>
        <v>130</v>
      </c>
    </row>
    <row r="56" spans="1:11" ht="17.5" x14ac:dyDescent="0.35">
      <c r="A56" s="4" t="s">
        <v>77</v>
      </c>
      <c r="B56" s="7">
        <v>1</v>
      </c>
      <c r="C56" s="11">
        <v>77</v>
      </c>
      <c r="D56" s="11">
        <v>109</v>
      </c>
      <c r="E56" s="11">
        <v>0</v>
      </c>
      <c r="F56" s="11">
        <v>0</v>
      </c>
      <c r="G56" s="12">
        <v>0</v>
      </c>
      <c r="H56" s="11">
        <v>109</v>
      </c>
      <c r="I56" s="12">
        <v>1</v>
      </c>
      <c r="J56" s="13">
        <v>0</v>
      </c>
      <c r="K56" s="14">
        <f>D56*C56</f>
        <v>8393</v>
      </c>
    </row>
    <row r="57" spans="1:11" ht="17.5" x14ac:dyDescent="0.35">
      <c r="A57" s="4" t="s">
        <v>78</v>
      </c>
      <c r="B57" s="7">
        <v>6</v>
      </c>
      <c r="C57" s="11">
        <v>20</v>
      </c>
      <c r="D57" s="11">
        <v>2503</v>
      </c>
      <c r="E57" s="11">
        <v>2023</v>
      </c>
      <c r="F57" s="11">
        <v>390</v>
      </c>
      <c r="G57" s="12">
        <v>0.156</v>
      </c>
      <c r="H57" s="11">
        <v>87</v>
      </c>
      <c r="I57" s="12">
        <v>3.5000000000000003E-2</v>
      </c>
      <c r="J57" s="13">
        <v>3</v>
      </c>
      <c r="K57" s="14">
        <f>D57*C57</f>
        <v>50060</v>
      </c>
    </row>
    <row r="58" spans="1:11" ht="17.5" x14ac:dyDescent="0.35">
      <c r="A58" s="4" t="s">
        <v>79</v>
      </c>
      <c r="B58" s="7">
        <v>5</v>
      </c>
      <c r="C58" s="11">
        <v>22</v>
      </c>
      <c r="D58" s="11">
        <v>1760</v>
      </c>
      <c r="E58" s="11">
        <v>1199</v>
      </c>
      <c r="F58" s="11">
        <v>366</v>
      </c>
      <c r="G58" s="12">
        <v>0.20799999999999999</v>
      </c>
      <c r="H58" s="11">
        <v>195</v>
      </c>
      <c r="I58" s="12">
        <v>0.111</v>
      </c>
      <c r="J58" s="13">
        <v>0</v>
      </c>
      <c r="K58" s="14">
        <f>D58*C58</f>
        <v>38720</v>
      </c>
    </row>
    <row r="59" spans="1:11" ht="17.5" x14ac:dyDescent="0.35">
      <c r="A59" s="4" t="s">
        <v>80</v>
      </c>
      <c r="B59" s="7">
        <v>2</v>
      </c>
      <c r="C59" s="11">
        <v>200</v>
      </c>
      <c r="D59" s="11">
        <v>425</v>
      </c>
      <c r="E59" s="11">
        <v>195</v>
      </c>
      <c r="F59" s="11">
        <v>39</v>
      </c>
      <c r="G59" s="12">
        <v>9.1999999999999998E-2</v>
      </c>
      <c r="H59" s="11">
        <v>83</v>
      </c>
      <c r="I59" s="12">
        <v>0.19500000000000001</v>
      </c>
      <c r="J59" s="13">
        <v>108</v>
      </c>
      <c r="K59" s="14">
        <f>D59*C59</f>
        <v>85000</v>
      </c>
    </row>
    <row r="60" spans="1:11" ht="18" thickBot="1" x14ac:dyDescent="0.4">
      <c r="A60" s="5" t="s">
        <v>81</v>
      </c>
      <c r="B60" s="78">
        <v>4</v>
      </c>
      <c r="C60" s="17">
        <v>15</v>
      </c>
      <c r="D60" s="17">
        <v>84</v>
      </c>
      <c r="E60" s="17">
        <v>80</v>
      </c>
      <c r="F60" s="17">
        <v>4</v>
      </c>
      <c r="G60" s="79">
        <v>4.8000000000000001E-2</v>
      </c>
      <c r="H60" s="17">
        <v>0</v>
      </c>
      <c r="I60" s="18">
        <v>0</v>
      </c>
      <c r="J60" s="19">
        <v>0</v>
      </c>
      <c r="K60" s="14">
        <f>D60*C60</f>
        <v>1260</v>
      </c>
    </row>
    <row r="61" spans="1:11" ht="18.5" thickBot="1" x14ac:dyDescent="0.45">
      <c r="A61" s="66" t="s">
        <v>82</v>
      </c>
      <c r="B61" s="67"/>
      <c r="C61" s="62">
        <f>K61/D61</f>
        <v>192.60887267543032</v>
      </c>
      <c r="D61" s="63">
        <f>SUM(D8:D60)</f>
        <v>238485</v>
      </c>
      <c r="E61" s="63">
        <f>SUM(E8:E60)</f>
        <v>54572</v>
      </c>
      <c r="F61" s="69">
        <f>SUM(F8:F60)</f>
        <v>28723</v>
      </c>
      <c r="G61" s="32">
        <f>F61/D61</f>
        <v>0.12043944063567939</v>
      </c>
      <c r="H61" s="70">
        <f>SUM(H8:H60)</f>
        <v>123523</v>
      </c>
      <c r="I61" s="64">
        <f>H61/D61</f>
        <v>0.517948717948718</v>
      </c>
      <c r="J61" s="63">
        <f>SUM(J8:J60)</f>
        <v>31667</v>
      </c>
      <c r="K61" s="65">
        <f>SUM(K8:K60)</f>
        <v>45934327</v>
      </c>
    </row>
    <row r="62" spans="1:11" ht="18" customHeight="1" x14ac:dyDescent="0.35">
      <c r="A62" s="94" t="s">
        <v>86</v>
      </c>
      <c r="B62" s="95"/>
      <c r="C62" s="95"/>
      <c r="D62" s="95"/>
      <c r="E62" s="95"/>
      <c r="F62" s="95"/>
      <c r="G62" s="95"/>
      <c r="H62" s="95"/>
      <c r="I62" s="95"/>
      <c r="J62" s="95"/>
      <c r="K62" s="96"/>
    </row>
    <row r="63" spans="1:11" ht="15.5" x14ac:dyDescent="0.35">
      <c r="A63" s="33"/>
      <c r="B63" s="83" t="s">
        <v>87</v>
      </c>
      <c r="C63" s="83"/>
      <c r="D63" s="83"/>
      <c r="E63" s="83"/>
      <c r="F63" s="83"/>
      <c r="G63" s="83"/>
      <c r="H63" s="83"/>
      <c r="I63" s="83"/>
      <c r="J63" s="83"/>
      <c r="K63" s="84"/>
    </row>
    <row r="64" spans="1:11" ht="15.5" x14ac:dyDescent="0.35">
      <c r="A64" s="82" t="s">
        <v>88</v>
      </c>
      <c r="B64" s="83"/>
      <c r="C64" s="83"/>
      <c r="D64" s="83"/>
      <c r="E64" s="83"/>
      <c r="F64" s="83"/>
      <c r="G64" s="83"/>
      <c r="H64" s="83"/>
      <c r="I64" s="83"/>
      <c r="J64" s="83"/>
      <c r="K64" s="84"/>
    </row>
    <row r="65" spans="1:11" ht="16" thickBot="1" x14ac:dyDescent="0.4">
      <c r="A65" s="85" t="s">
        <v>96</v>
      </c>
      <c r="B65" s="86"/>
      <c r="C65" s="86"/>
      <c r="D65" s="86"/>
      <c r="E65" s="86"/>
      <c r="F65" s="86"/>
      <c r="G65" s="86"/>
      <c r="H65" s="86"/>
      <c r="I65" s="86"/>
      <c r="J65" s="86"/>
      <c r="K65" s="87"/>
    </row>
  </sheetData>
  <sortState xmlns:xlrd2="http://schemas.microsoft.com/office/spreadsheetml/2017/richdata2" ref="A8:K60">
    <sortCondition ref="A8:A60"/>
  </sortState>
  <mergeCells count="6">
    <mergeCell ref="A64:K64"/>
    <mergeCell ref="A65:K65"/>
    <mergeCell ref="A1:K1"/>
    <mergeCell ref="A2:K2"/>
    <mergeCell ref="A62:K62"/>
    <mergeCell ref="B63:K63"/>
  </mergeCells>
  <pageMargins left="0.7" right="0.7" top="0.75" bottom="0.75" header="0.3" footer="0.3"/>
  <pageSetup orientation="portrait" r:id="rId1"/>
  <ignoredErrors>
    <ignoredError sqref="I61 G61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59"/>
  <sheetViews>
    <sheetView workbookViewId="0">
      <selection activeCell="A8" sqref="A8"/>
    </sheetView>
  </sheetViews>
  <sheetFormatPr defaultRowHeight="14.5" x14ac:dyDescent="0.35"/>
  <cols>
    <col min="1" max="1" width="11.26953125" customWidth="1"/>
    <col min="2" max="2" width="15.1796875" customWidth="1"/>
    <col min="3" max="3" width="12.54296875" customWidth="1"/>
    <col min="4" max="5" width="11.54296875" customWidth="1"/>
    <col min="6" max="6" width="14" customWidth="1"/>
    <col min="7" max="7" width="11.54296875" customWidth="1"/>
    <col min="8" max="8" width="14.453125" customWidth="1"/>
    <col min="9" max="9" width="13.453125" customWidth="1"/>
    <col min="10" max="10" width="14.90625" customWidth="1"/>
  </cols>
  <sheetData>
    <row r="1" spans="1:10" ht="23.5" thickBot="1" x14ac:dyDescent="0.55000000000000004">
      <c r="A1" s="88" t="s">
        <v>0</v>
      </c>
      <c r="B1" s="89"/>
      <c r="C1" s="89"/>
      <c r="D1" s="89"/>
      <c r="E1" s="89"/>
      <c r="F1" s="89"/>
      <c r="G1" s="89"/>
      <c r="H1" s="89"/>
      <c r="I1" s="89"/>
      <c r="J1" s="90"/>
    </row>
    <row r="2" spans="1:10" ht="18" thickBot="1" x14ac:dyDescent="0.4">
      <c r="A2" s="91" t="s">
        <v>90</v>
      </c>
      <c r="B2" s="92"/>
      <c r="C2" s="92"/>
      <c r="D2" s="92"/>
      <c r="E2" s="92"/>
      <c r="F2" s="92"/>
      <c r="G2" s="92"/>
      <c r="H2" s="92"/>
      <c r="I2" s="92"/>
      <c r="J2" s="93"/>
    </row>
    <row r="3" spans="1:10" ht="17.5" x14ac:dyDescent="0.35">
      <c r="A3" s="36"/>
      <c r="B3" s="37" t="s">
        <v>22</v>
      </c>
      <c r="C3" s="38" t="s">
        <v>1</v>
      </c>
      <c r="D3" s="37"/>
      <c r="E3" s="38"/>
      <c r="F3" s="37" t="s">
        <v>28</v>
      </c>
      <c r="G3" s="38"/>
      <c r="H3" s="37" t="s">
        <v>28</v>
      </c>
      <c r="I3" s="38" t="s">
        <v>21</v>
      </c>
      <c r="J3" s="39" t="s">
        <v>26</v>
      </c>
    </row>
    <row r="4" spans="1:10" ht="17.5" x14ac:dyDescent="0.35">
      <c r="A4" s="40"/>
      <c r="B4" s="41" t="s">
        <v>23</v>
      </c>
      <c r="C4" s="42" t="s">
        <v>24</v>
      </c>
      <c r="D4" s="41" t="s">
        <v>2</v>
      </c>
      <c r="E4" s="42" t="s">
        <v>2</v>
      </c>
      <c r="F4" s="41" t="s">
        <v>18</v>
      </c>
      <c r="G4" s="42" t="s">
        <v>2</v>
      </c>
      <c r="H4" s="41" t="s">
        <v>18</v>
      </c>
      <c r="I4" s="42" t="s">
        <v>4</v>
      </c>
      <c r="J4" s="43" t="s">
        <v>3</v>
      </c>
    </row>
    <row r="5" spans="1:10" ht="17.5" x14ac:dyDescent="0.35">
      <c r="A5" s="40"/>
      <c r="B5" s="41" t="s">
        <v>20</v>
      </c>
      <c r="C5" s="42" t="s">
        <v>2</v>
      </c>
      <c r="D5" s="41" t="s">
        <v>4</v>
      </c>
      <c r="E5" s="42" t="s">
        <v>4</v>
      </c>
      <c r="F5" s="41" t="s">
        <v>4</v>
      </c>
      <c r="G5" s="42" t="s">
        <v>4</v>
      </c>
      <c r="H5" s="41" t="s">
        <v>4</v>
      </c>
      <c r="I5" s="42" t="s">
        <v>25</v>
      </c>
      <c r="J5" s="43" t="s">
        <v>27</v>
      </c>
    </row>
    <row r="6" spans="1:10" ht="17.5" x14ac:dyDescent="0.35">
      <c r="A6" s="40"/>
      <c r="B6" s="41" t="s">
        <v>4</v>
      </c>
      <c r="C6" s="42" t="s">
        <v>4</v>
      </c>
      <c r="D6" s="41" t="s">
        <v>5</v>
      </c>
      <c r="E6" s="42" t="s">
        <v>6</v>
      </c>
      <c r="F6" s="41" t="s">
        <v>7</v>
      </c>
      <c r="G6" s="42" t="s">
        <v>8</v>
      </c>
      <c r="H6" s="41" t="s">
        <v>84</v>
      </c>
      <c r="I6" s="42" t="s">
        <v>9</v>
      </c>
      <c r="J6" s="43" t="s">
        <v>4</v>
      </c>
    </row>
    <row r="7" spans="1:10" ht="19" thickBot="1" x14ac:dyDescent="0.5">
      <c r="A7" s="45" t="s">
        <v>17</v>
      </c>
      <c r="B7" s="46" t="s">
        <v>10</v>
      </c>
      <c r="C7" s="47" t="s">
        <v>11</v>
      </c>
      <c r="D7" s="46" t="s">
        <v>12</v>
      </c>
      <c r="E7" s="47" t="s">
        <v>13</v>
      </c>
      <c r="F7" s="46" t="s">
        <v>14</v>
      </c>
      <c r="G7" s="47" t="s">
        <v>15</v>
      </c>
      <c r="H7" s="46" t="s">
        <v>14</v>
      </c>
      <c r="I7" s="47" t="s">
        <v>16</v>
      </c>
      <c r="J7" s="43" t="s">
        <v>19</v>
      </c>
    </row>
    <row r="8" spans="1:10" ht="17.5" x14ac:dyDescent="0.35">
      <c r="A8" s="76" t="s">
        <v>35</v>
      </c>
      <c r="B8" s="15">
        <v>340</v>
      </c>
      <c r="C8" s="15">
        <v>4713</v>
      </c>
      <c r="D8" s="15">
        <v>1051</v>
      </c>
      <c r="E8" s="15">
        <v>333</v>
      </c>
      <c r="F8" s="16">
        <v>7.0999999999999994E-2</v>
      </c>
      <c r="G8" s="15">
        <v>1600</v>
      </c>
      <c r="H8" s="16">
        <v>0.33900000000000002</v>
      </c>
      <c r="I8" s="73">
        <v>1729</v>
      </c>
      <c r="J8" s="14">
        <f>C8*B8</f>
        <v>1602420</v>
      </c>
    </row>
    <row r="9" spans="1:10" ht="17.5" x14ac:dyDescent="0.35">
      <c r="A9" s="1" t="s">
        <v>48</v>
      </c>
      <c r="B9" s="11">
        <v>20</v>
      </c>
      <c r="C9" s="11">
        <v>1426</v>
      </c>
      <c r="D9" s="11">
        <v>1077</v>
      </c>
      <c r="E9" s="11">
        <v>232</v>
      </c>
      <c r="F9" s="12">
        <v>0.16300000000000001</v>
      </c>
      <c r="G9" s="11">
        <v>117</v>
      </c>
      <c r="H9" s="12">
        <v>8.2000000000000003E-2</v>
      </c>
      <c r="I9" s="72">
        <v>0</v>
      </c>
      <c r="J9" s="14">
        <f t="shared" ref="J9:J17" si="0">C9*B9</f>
        <v>28520</v>
      </c>
    </row>
    <row r="10" spans="1:10" ht="17.5" x14ac:dyDescent="0.35">
      <c r="A10" s="1" t="s">
        <v>50</v>
      </c>
      <c r="B10" s="11">
        <v>16</v>
      </c>
      <c r="C10" s="11">
        <v>291</v>
      </c>
      <c r="D10" s="11">
        <v>270</v>
      </c>
      <c r="E10" s="11">
        <v>12</v>
      </c>
      <c r="F10" s="12">
        <v>4.1000000000000002E-2</v>
      </c>
      <c r="G10" s="11">
        <v>9</v>
      </c>
      <c r="H10" s="12">
        <v>3.1E-2</v>
      </c>
      <c r="I10" s="72">
        <v>0</v>
      </c>
      <c r="J10" s="14">
        <f t="shared" si="0"/>
        <v>4656</v>
      </c>
    </row>
    <row r="11" spans="1:10" ht="17.5" x14ac:dyDescent="0.35">
      <c r="A11" s="1" t="s">
        <v>59</v>
      </c>
      <c r="B11" s="11">
        <v>51</v>
      </c>
      <c r="C11" s="11">
        <v>166</v>
      </c>
      <c r="D11" s="11">
        <v>138</v>
      </c>
      <c r="E11" s="11">
        <v>14</v>
      </c>
      <c r="F11" s="12">
        <v>8.4000000000000005E-2</v>
      </c>
      <c r="G11" s="11">
        <v>10</v>
      </c>
      <c r="H11" s="12">
        <v>0.06</v>
      </c>
      <c r="I11" s="72">
        <v>4</v>
      </c>
      <c r="J11" s="14">
        <f t="shared" si="0"/>
        <v>8466</v>
      </c>
    </row>
    <row r="12" spans="1:10" ht="17.5" x14ac:dyDescent="0.35">
      <c r="A12" s="1" t="s">
        <v>60</v>
      </c>
      <c r="B12" s="10">
        <v>148</v>
      </c>
      <c r="C12" s="10">
        <v>8299</v>
      </c>
      <c r="D12" s="10">
        <v>651</v>
      </c>
      <c r="E12" s="10">
        <v>205</v>
      </c>
      <c r="F12" s="74">
        <v>2.5000000000000001E-2</v>
      </c>
      <c r="G12" s="10">
        <v>7259</v>
      </c>
      <c r="H12" s="74">
        <v>0.875</v>
      </c>
      <c r="I12" s="75">
        <v>184</v>
      </c>
      <c r="J12" s="14">
        <f t="shared" si="0"/>
        <v>1228252</v>
      </c>
    </row>
    <row r="13" spans="1:10" ht="17.5" x14ac:dyDescent="0.35">
      <c r="A13" s="1" t="s">
        <v>63</v>
      </c>
      <c r="B13" s="11">
        <v>64</v>
      </c>
      <c r="C13" s="11">
        <v>10406</v>
      </c>
      <c r="D13" s="11">
        <v>2194</v>
      </c>
      <c r="E13" s="11">
        <v>1578</v>
      </c>
      <c r="F13" s="12">
        <v>0.152</v>
      </c>
      <c r="G13" s="11">
        <v>6618</v>
      </c>
      <c r="H13" s="12">
        <v>0.63600000000000001</v>
      </c>
      <c r="I13" s="72">
        <v>16</v>
      </c>
      <c r="J13" s="14">
        <f t="shared" si="0"/>
        <v>665984</v>
      </c>
    </row>
    <row r="14" spans="1:10" ht="17.5" x14ac:dyDescent="0.35">
      <c r="A14" s="1" t="s">
        <v>68</v>
      </c>
      <c r="B14" s="11">
        <v>63</v>
      </c>
      <c r="C14" s="11">
        <v>1210</v>
      </c>
      <c r="D14" s="11">
        <v>239</v>
      </c>
      <c r="E14" s="11">
        <v>377</v>
      </c>
      <c r="F14" s="12">
        <v>0.312</v>
      </c>
      <c r="G14" s="11">
        <v>590</v>
      </c>
      <c r="H14" s="12">
        <v>0.48799999999999999</v>
      </c>
      <c r="I14" s="72">
        <v>4</v>
      </c>
      <c r="J14" s="14">
        <f t="shared" si="0"/>
        <v>76230</v>
      </c>
    </row>
    <row r="15" spans="1:10" ht="17.5" x14ac:dyDescent="0.35">
      <c r="A15" s="1" t="s">
        <v>69</v>
      </c>
      <c r="B15" s="11">
        <v>27</v>
      </c>
      <c r="C15" s="11">
        <v>666</v>
      </c>
      <c r="D15" s="11">
        <v>322</v>
      </c>
      <c r="E15" s="11">
        <v>187</v>
      </c>
      <c r="F15" s="12">
        <v>0.28100000000000003</v>
      </c>
      <c r="G15" s="11">
        <v>157</v>
      </c>
      <c r="H15" s="12">
        <v>0.23599999999999999</v>
      </c>
      <c r="I15" s="72">
        <v>0</v>
      </c>
      <c r="J15" s="14">
        <f t="shared" si="0"/>
        <v>17982</v>
      </c>
    </row>
    <row r="16" spans="1:10" ht="17.5" x14ac:dyDescent="0.35">
      <c r="A16" s="1" t="s">
        <v>76</v>
      </c>
      <c r="B16" s="11">
        <v>13</v>
      </c>
      <c r="C16" s="11">
        <v>10</v>
      </c>
      <c r="D16" s="11">
        <v>9</v>
      </c>
      <c r="E16" s="11">
        <v>0</v>
      </c>
      <c r="F16" s="12">
        <v>0</v>
      </c>
      <c r="G16" s="11">
        <v>1</v>
      </c>
      <c r="H16" s="12">
        <v>0.1</v>
      </c>
      <c r="I16" s="72">
        <v>0</v>
      </c>
      <c r="J16" s="14">
        <f t="shared" si="0"/>
        <v>130</v>
      </c>
    </row>
    <row r="17" spans="1:10" ht="18" thickBot="1" x14ac:dyDescent="0.4">
      <c r="A17" s="60" t="s">
        <v>77</v>
      </c>
      <c r="B17" s="17">
        <v>77</v>
      </c>
      <c r="C17" s="17">
        <v>109</v>
      </c>
      <c r="D17" s="17">
        <v>0</v>
      </c>
      <c r="E17" s="17">
        <v>0</v>
      </c>
      <c r="F17" s="18">
        <v>0</v>
      </c>
      <c r="G17" s="17">
        <v>109</v>
      </c>
      <c r="H17" s="18">
        <v>1</v>
      </c>
      <c r="I17" s="61">
        <v>0</v>
      </c>
      <c r="J17" s="14">
        <f t="shared" si="0"/>
        <v>8393</v>
      </c>
    </row>
    <row r="18" spans="1:10" ht="39.75" customHeight="1" thickBot="1" x14ac:dyDescent="0.45">
      <c r="A18" s="55" t="s">
        <v>83</v>
      </c>
      <c r="B18" s="56">
        <f>J18/C18</f>
        <v>133.39071658851114</v>
      </c>
      <c r="C18" s="57">
        <f>SUM(C8:C17)</f>
        <v>27296</v>
      </c>
      <c r="D18" s="58">
        <f>SUM(D8:D17)</f>
        <v>5951</v>
      </c>
      <c r="E18" s="57">
        <f>SUM(E8:E17)</f>
        <v>2938</v>
      </c>
      <c r="F18" s="59">
        <f>E18/C18</f>
        <v>0.1076348182883939</v>
      </c>
      <c r="G18" s="57">
        <f>SUM(G8:G17)</f>
        <v>16470</v>
      </c>
      <c r="H18" s="59">
        <f>G18/C18</f>
        <v>0.60338511137162953</v>
      </c>
      <c r="I18" s="57">
        <f>SUM(I8:I17)</f>
        <v>1937</v>
      </c>
      <c r="J18" s="35">
        <f>SUM(J8:J17)</f>
        <v>3641033</v>
      </c>
    </row>
    <row r="19" spans="1:10" ht="18" customHeight="1" x14ac:dyDescent="0.35">
      <c r="A19" s="103" t="s">
        <v>86</v>
      </c>
      <c r="B19" s="104"/>
      <c r="C19" s="104"/>
      <c r="D19" s="104"/>
      <c r="E19" s="104"/>
      <c r="F19" s="104"/>
      <c r="G19" s="104"/>
      <c r="H19" s="104"/>
      <c r="I19" s="104"/>
      <c r="J19" s="105"/>
    </row>
    <row r="20" spans="1:10" ht="17.5" x14ac:dyDescent="0.35">
      <c r="A20" s="34"/>
      <c r="B20" s="83" t="s">
        <v>87</v>
      </c>
      <c r="C20" s="83"/>
      <c r="D20" s="83"/>
      <c r="E20" s="83"/>
      <c r="F20" s="83"/>
      <c r="G20" s="83"/>
      <c r="H20" s="83"/>
      <c r="I20" s="83"/>
      <c r="J20" s="84"/>
    </row>
    <row r="21" spans="1:10" ht="15.5" x14ac:dyDescent="0.35">
      <c r="A21" s="97" t="s">
        <v>88</v>
      </c>
      <c r="B21" s="98"/>
      <c r="C21" s="98"/>
      <c r="D21" s="98"/>
      <c r="E21" s="98"/>
      <c r="F21" s="98"/>
      <c r="G21" s="98"/>
      <c r="H21" s="98"/>
      <c r="I21" s="98"/>
      <c r="J21" s="99"/>
    </row>
    <row r="22" spans="1:10" ht="16" thickBot="1" x14ac:dyDescent="0.4">
      <c r="A22" s="100" t="s">
        <v>97</v>
      </c>
      <c r="B22" s="101"/>
      <c r="C22" s="101"/>
      <c r="D22" s="101"/>
      <c r="E22" s="101"/>
      <c r="F22" s="101"/>
      <c r="G22" s="101"/>
      <c r="H22" s="101"/>
      <c r="I22" s="101"/>
      <c r="J22" s="102"/>
    </row>
    <row r="23" spans="1:10" ht="17.5" x14ac:dyDescent="0.35">
      <c r="A23" s="2"/>
    </row>
    <row r="24" spans="1:10" ht="17.5" x14ac:dyDescent="0.35">
      <c r="A24" s="2"/>
    </row>
    <row r="25" spans="1:10" ht="17.5" x14ac:dyDescent="0.35">
      <c r="A25" s="2"/>
    </row>
    <row r="26" spans="1:10" ht="17.5" x14ac:dyDescent="0.35">
      <c r="A26" s="2"/>
    </row>
    <row r="27" spans="1:10" ht="17.5" x14ac:dyDescent="0.35">
      <c r="A27" s="2"/>
    </row>
    <row r="28" spans="1:10" ht="17.5" x14ac:dyDescent="0.35">
      <c r="A28" s="2"/>
    </row>
    <row r="29" spans="1:10" ht="17.5" x14ac:dyDescent="0.35">
      <c r="A29" s="2"/>
    </row>
    <row r="30" spans="1:10" ht="17.5" x14ac:dyDescent="0.35">
      <c r="A30" s="2"/>
    </row>
    <row r="31" spans="1:10" ht="17.5" x14ac:dyDescent="0.35">
      <c r="A31" s="2"/>
    </row>
    <row r="32" spans="1:10" ht="17.5" x14ac:dyDescent="0.35">
      <c r="A32" s="2"/>
    </row>
    <row r="33" spans="1:1" ht="17.5" x14ac:dyDescent="0.35">
      <c r="A33" s="2"/>
    </row>
    <row r="34" spans="1:1" ht="17.5" x14ac:dyDescent="0.35">
      <c r="A34" s="2"/>
    </row>
    <row r="35" spans="1:1" ht="17.5" x14ac:dyDescent="0.35">
      <c r="A35" s="2"/>
    </row>
    <row r="36" spans="1:1" ht="17.5" x14ac:dyDescent="0.35">
      <c r="A36" s="2"/>
    </row>
    <row r="37" spans="1:1" ht="17.5" x14ac:dyDescent="0.35">
      <c r="A37" s="2"/>
    </row>
    <row r="38" spans="1:1" ht="17.5" x14ac:dyDescent="0.35">
      <c r="A38" s="2"/>
    </row>
    <row r="39" spans="1:1" ht="17.5" x14ac:dyDescent="0.35">
      <c r="A39" s="2"/>
    </row>
    <row r="40" spans="1:1" ht="17.5" x14ac:dyDescent="0.35">
      <c r="A40" s="2"/>
    </row>
    <row r="41" spans="1:1" ht="17.5" x14ac:dyDescent="0.35">
      <c r="A41" s="2"/>
    </row>
    <row r="42" spans="1:1" ht="17.5" x14ac:dyDescent="0.35">
      <c r="A42" s="2"/>
    </row>
    <row r="43" spans="1:1" ht="17.5" x14ac:dyDescent="0.35">
      <c r="A43" s="2"/>
    </row>
    <row r="44" spans="1:1" ht="17.5" x14ac:dyDescent="0.35">
      <c r="A44" s="2"/>
    </row>
    <row r="45" spans="1:1" ht="17.5" x14ac:dyDescent="0.35">
      <c r="A45" s="2"/>
    </row>
    <row r="46" spans="1:1" ht="17.5" x14ac:dyDescent="0.35">
      <c r="A46" s="2"/>
    </row>
    <row r="47" spans="1:1" ht="17.5" x14ac:dyDescent="0.35">
      <c r="A47" s="2"/>
    </row>
    <row r="48" spans="1:1" ht="17.5" x14ac:dyDescent="0.35">
      <c r="A48" s="2"/>
    </row>
    <row r="49" spans="1:1" ht="17.5" x14ac:dyDescent="0.35">
      <c r="A49" s="2"/>
    </row>
    <row r="50" spans="1:1" ht="17.5" x14ac:dyDescent="0.35">
      <c r="A50" s="2"/>
    </row>
    <row r="51" spans="1:1" ht="17.5" x14ac:dyDescent="0.35">
      <c r="A51" s="2"/>
    </row>
    <row r="52" spans="1:1" ht="17.5" x14ac:dyDescent="0.35">
      <c r="A52" s="2"/>
    </row>
    <row r="53" spans="1:1" ht="17.5" x14ac:dyDescent="0.35">
      <c r="A53" s="2"/>
    </row>
    <row r="54" spans="1:1" ht="17.5" x14ac:dyDescent="0.35">
      <c r="A54" s="2"/>
    </row>
    <row r="55" spans="1:1" ht="17.5" x14ac:dyDescent="0.35">
      <c r="A55" s="2"/>
    </row>
    <row r="56" spans="1:1" ht="17.5" x14ac:dyDescent="0.35">
      <c r="A56" s="2"/>
    </row>
    <row r="57" spans="1:1" ht="17.5" x14ac:dyDescent="0.35">
      <c r="A57" s="2"/>
    </row>
    <row r="58" spans="1:1" ht="17.5" x14ac:dyDescent="0.35">
      <c r="A58" s="2"/>
    </row>
    <row r="59" spans="1:1" ht="18" x14ac:dyDescent="0.4">
      <c r="A59" s="3"/>
    </row>
  </sheetData>
  <mergeCells count="6">
    <mergeCell ref="A21:J21"/>
    <mergeCell ref="A22:J22"/>
    <mergeCell ref="A1:J1"/>
    <mergeCell ref="A2:J2"/>
    <mergeCell ref="A19:J19"/>
    <mergeCell ref="B20:J20"/>
  </mergeCells>
  <pageMargins left="0.7" right="0.7" top="0.75" bottom="0.75" header="0.3" footer="0.3"/>
  <ignoredErrors>
    <ignoredError sqref="F18 H18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59"/>
  <sheetViews>
    <sheetView workbookViewId="0">
      <selection activeCell="A8" sqref="A8"/>
    </sheetView>
  </sheetViews>
  <sheetFormatPr defaultRowHeight="14.5" x14ac:dyDescent="0.35"/>
  <cols>
    <col min="1" max="1" width="11.26953125" customWidth="1"/>
    <col min="2" max="2" width="15.1796875" customWidth="1"/>
    <col min="3" max="3" width="12.54296875" customWidth="1"/>
    <col min="4" max="5" width="11.54296875" customWidth="1"/>
    <col min="6" max="6" width="13.81640625" customWidth="1"/>
    <col min="7" max="7" width="11.54296875" customWidth="1"/>
    <col min="8" max="8" width="14.1796875" customWidth="1"/>
    <col min="9" max="9" width="13.453125" customWidth="1"/>
    <col min="10" max="10" width="16.7265625" customWidth="1"/>
  </cols>
  <sheetData>
    <row r="1" spans="1:10" ht="23.5" thickBot="1" x14ac:dyDescent="0.55000000000000004">
      <c r="A1" s="88" t="s">
        <v>0</v>
      </c>
      <c r="B1" s="89"/>
      <c r="C1" s="89"/>
      <c r="D1" s="89"/>
      <c r="E1" s="89"/>
      <c r="F1" s="89"/>
      <c r="G1" s="89"/>
      <c r="H1" s="89"/>
      <c r="I1" s="89"/>
      <c r="J1" s="90"/>
    </row>
    <row r="2" spans="1:10" ht="18" thickBot="1" x14ac:dyDescent="0.4">
      <c r="A2" s="106" t="s">
        <v>91</v>
      </c>
      <c r="B2" s="92"/>
      <c r="C2" s="92"/>
      <c r="D2" s="92"/>
      <c r="E2" s="92"/>
      <c r="F2" s="92"/>
      <c r="G2" s="92"/>
      <c r="H2" s="92"/>
      <c r="I2" s="92"/>
      <c r="J2" s="93"/>
    </row>
    <row r="3" spans="1:10" ht="17.5" x14ac:dyDescent="0.35">
      <c r="A3" s="48"/>
      <c r="B3" s="49" t="s">
        <v>22</v>
      </c>
      <c r="C3" s="38" t="s">
        <v>1</v>
      </c>
      <c r="D3" s="37"/>
      <c r="E3" s="38"/>
      <c r="F3" s="37" t="s">
        <v>28</v>
      </c>
      <c r="G3" s="38"/>
      <c r="H3" s="37" t="s">
        <v>28</v>
      </c>
      <c r="I3" s="38" t="s">
        <v>21</v>
      </c>
      <c r="J3" s="39" t="s">
        <v>26</v>
      </c>
    </row>
    <row r="4" spans="1:10" ht="17.5" x14ac:dyDescent="0.35">
      <c r="A4" s="50"/>
      <c r="B4" s="51" t="s">
        <v>23</v>
      </c>
      <c r="C4" s="42" t="s">
        <v>24</v>
      </c>
      <c r="D4" s="41" t="s">
        <v>2</v>
      </c>
      <c r="E4" s="42" t="s">
        <v>2</v>
      </c>
      <c r="F4" s="41" t="s">
        <v>18</v>
      </c>
      <c r="G4" s="42" t="s">
        <v>2</v>
      </c>
      <c r="H4" s="41" t="s">
        <v>18</v>
      </c>
      <c r="I4" s="42" t="s">
        <v>4</v>
      </c>
      <c r="J4" s="43" t="s">
        <v>3</v>
      </c>
    </row>
    <row r="5" spans="1:10" ht="17.5" x14ac:dyDescent="0.35">
      <c r="A5" s="50"/>
      <c r="B5" s="51" t="s">
        <v>20</v>
      </c>
      <c r="C5" s="42" t="s">
        <v>2</v>
      </c>
      <c r="D5" s="41" t="s">
        <v>4</v>
      </c>
      <c r="E5" s="42" t="s">
        <v>4</v>
      </c>
      <c r="F5" s="41" t="s">
        <v>4</v>
      </c>
      <c r="G5" s="42" t="s">
        <v>4</v>
      </c>
      <c r="H5" s="41" t="s">
        <v>4</v>
      </c>
      <c r="I5" s="42" t="s">
        <v>25</v>
      </c>
      <c r="J5" s="43" t="s">
        <v>27</v>
      </c>
    </row>
    <row r="6" spans="1:10" ht="17.5" x14ac:dyDescent="0.35">
      <c r="A6" s="50"/>
      <c r="B6" s="51" t="s">
        <v>4</v>
      </c>
      <c r="C6" s="42" t="s">
        <v>4</v>
      </c>
      <c r="D6" s="41" t="s">
        <v>5</v>
      </c>
      <c r="E6" s="42" t="s">
        <v>6</v>
      </c>
      <c r="F6" s="41" t="s">
        <v>7</v>
      </c>
      <c r="G6" s="42" t="s">
        <v>8</v>
      </c>
      <c r="H6" s="41" t="s">
        <v>84</v>
      </c>
      <c r="I6" s="42" t="s">
        <v>9</v>
      </c>
      <c r="J6" s="43" t="s">
        <v>4</v>
      </c>
    </row>
    <row r="7" spans="1:10" ht="19" thickBot="1" x14ac:dyDescent="0.5">
      <c r="A7" s="52" t="s">
        <v>17</v>
      </c>
      <c r="B7" s="53" t="s">
        <v>10</v>
      </c>
      <c r="C7" s="47" t="s">
        <v>11</v>
      </c>
      <c r="D7" s="46" t="s">
        <v>12</v>
      </c>
      <c r="E7" s="47" t="s">
        <v>13</v>
      </c>
      <c r="F7" s="46" t="s">
        <v>14</v>
      </c>
      <c r="G7" s="47" t="s">
        <v>15</v>
      </c>
      <c r="H7" s="46" t="s">
        <v>14</v>
      </c>
      <c r="I7" s="47" t="s">
        <v>16</v>
      </c>
      <c r="J7" s="54" t="s">
        <v>19</v>
      </c>
    </row>
    <row r="8" spans="1:10" ht="17.5" x14ac:dyDescent="0.35">
      <c r="A8" s="71" t="s">
        <v>36</v>
      </c>
      <c r="B8" s="11">
        <v>15</v>
      </c>
      <c r="C8" s="11">
        <v>132</v>
      </c>
      <c r="D8" s="11">
        <v>116</v>
      </c>
      <c r="E8" s="11">
        <v>11</v>
      </c>
      <c r="F8" s="12">
        <v>8.3000000000000004E-2</v>
      </c>
      <c r="G8" s="11">
        <v>5</v>
      </c>
      <c r="H8" s="12">
        <v>3.7999999999999999E-2</v>
      </c>
      <c r="I8" s="13">
        <v>0</v>
      </c>
      <c r="J8" s="14">
        <f>C8*B8</f>
        <v>1980</v>
      </c>
    </row>
    <row r="9" spans="1:10" ht="17.5" x14ac:dyDescent="0.35">
      <c r="A9" s="7" t="s">
        <v>37</v>
      </c>
      <c r="B9" s="11">
        <v>52</v>
      </c>
      <c r="C9" s="11">
        <v>312</v>
      </c>
      <c r="D9" s="11">
        <v>96</v>
      </c>
      <c r="E9" s="11">
        <v>63</v>
      </c>
      <c r="F9" s="12">
        <v>0.20200000000000001</v>
      </c>
      <c r="G9" s="11">
        <v>152</v>
      </c>
      <c r="H9" s="12">
        <v>0.48699999999999999</v>
      </c>
      <c r="I9" s="13">
        <v>1</v>
      </c>
      <c r="J9" s="14">
        <f t="shared" ref="J9:J13" si="0">C9*B9</f>
        <v>16224</v>
      </c>
    </row>
    <row r="10" spans="1:10" ht="17.5" x14ac:dyDescent="0.35">
      <c r="A10" s="4" t="s">
        <v>49</v>
      </c>
      <c r="B10" s="11">
        <v>104</v>
      </c>
      <c r="C10" s="11">
        <v>4794</v>
      </c>
      <c r="D10" s="11">
        <v>1359</v>
      </c>
      <c r="E10" s="11">
        <v>898</v>
      </c>
      <c r="F10" s="12">
        <v>0.187</v>
      </c>
      <c r="G10" s="11">
        <v>2345</v>
      </c>
      <c r="H10" s="12">
        <v>0.48899999999999999</v>
      </c>
      <c r="I10" s="13">
        <v>192</v>
      </c>
      <c r="J10" s="14">
        <f t="shared" si="0"/>
        <v>498576</v>
      </c>
    </row>
    <row r="11" spans="1:10" ht="17.5" x14ac:dyDescent="0.35">
      <c r="A11" s="4" t="s">
        <v>67</v>
      </c>
      <c r="B11" s="11">
        <v>70</v>
      </c>
      <c r="C11" s="11">
        <v>18847</v>
      </c>
      <c r="D11" s="11">
        <v>3772</v>
      </c>
      <c r="E11" s="11">
        <v>3025</v>
      </c>
      <c r="F11" s="12">
        <v>0.161</v>
      </c>
      <c r="G11" s="11">
        <v>11918</v>
      </c>
      <c r="H11" s="12">
        <v>0.63200000000000001</v>
      </c>
      <c r="I11" s="13">
        <v>132</v>
      </c>
      <c r="J11" s="14">
        <f t="shared" si="0"/>
        <v>1319290</v>
      </c>
    </row>
    <row r="12" spans="1:10" ht="17.5" x14ac:dyDescent="0.35">
      <c r="A12" s="4" t="s">
        <v>75</v>
      </c>
      <c r="B12" s="11">
        <v>27</v>
      </c>
      <c r="C12" s="11">
        <v>2141</v>
      </c>
      <c r="D12" s="11">
        <v>1134</v>
      </c>
      <c r="E12" s="11">
        <v>672</v>
      </c>
      <c r="F12" s="12">
        <v>0.314</v>
      </c>
      <c r="G12" s="11">
        <v>331</v>
      </c>
      <c r="H12" s="12">
        <v>0.155</v>
      </c>
      <c r="I12" s="13">
        <v>4</v>
      </c>
      <c r="J12" s="14">
        <f t="shared" si="0"/>
        <v>57807</v>
      </c>
    </row>
    <row r="13" spans="1:10" ht="18" thickBot="1" x14ac:dyDescent="0.4">
      <c r="A13" s="6" t="s">
        <v>80</v>
      </c>
      <c r="B13" s="11">
        <v>200</v>
      </c>
      <c r="C13" s="11">
        <v>425</v>
      </c>
      <c r="D13" s="11">
        <v>195</v>
      </c>
      <c r="E13" s="11">
        <v>39</v>
      </c>
      <c r="F13" s="12">
        <v>9.1999999999999998E-2</v>
      </c>
      <c r="G13" s="11">
        <v>83</v>
      </c>
      <c r="H13" s="12">
        <v>0.19500000000000001</v>
      </c>
      <c r="I13" s="13">
        <v>108</v>
      </c>
      <c r="J13" s="14">
        <f t="shared" si="0"/>
        <v>85000</v>
      </c>
    </row>
    <row r="14" spans="1:10" ht="36.75" customHeight="1" thickBot="1" x14ac:dyDescent="0.45">
      <c r="A14" s="20" t="s">
        <v>83</v>
      </c>
      <c r="B14" s="21">
        <f>J14/C14</f>
        <v>74.251510262279083</v>
      </c>
      <c r="C14" s="22">
        <f>SUM(C8:C13)</f>
        <v>26651</v>
      </c>
      <c r="D14" s="23">
        <f>SUM(D8:D13)</f>
        <v>6672</v>
      </c>
      <c r="E14" s="22">
        <f>SUM(E8:E13)</f>
        <v>4708</v>
      </c>
      <c r="F14" s="24">
        <f>E14/C14</f>
        <v>0.17665378409815766</v>
      </c>
      <c r="G14" s="22">
        <f>SUM(G8:G13)</f>
        <v>14834</v>
      </c>
      <c r="H14" s="24">
        <f>G14/C14</f>
        <v>0.55660200367716028</v>
      </c>
      <c r="I14" s="22">
        <f>SUM(I8:I13)</f>
        <v>437</v>
      </c>
      <c r="J14" s="25">
        <f>SUM(J8:J13)</f>
        <v>1978877</v>
      </c>
    </row>
    <row r="15" spans="1:10" ht="18" customHeight="1" x14ac:dyDescent="0.35">
      <c r="A15" s="103" t="s">
        <v>86</v>
      </c>
      <c r="B15" s="104"/>
      <c r="C15" s="104"/>
      <c r="D15" s="104"/>
      <c r="E15" s="104"/>
      <c r="F15" s="104"/>
      <c r="G15" s="104"/>
      <c r="H15" s="104"/>
      <c r="I15" s="104"/>
      <c r="J15" s="105"/>
    </row>
    <row r="16" spans="1:10" ht="17.5" x14ac:dyDescent="0.35">
      <c r="A16" s="34"/>
      <c r="B16" s="83" t="s">
        <v>87</v>
      </c>
      <c r="C16" s="83"/>
      <c r="D16" s="83"/>
      <c r="E16" s="83"/>
      <c r="F16" s="83"/>
      <c r="G16" s="83"/>
      <c r="H16" s="83"/>
      <c r="I16" s="83"/>
      <c r="J16" s="84"/>
    </row>
    <row r="17" spans="1:10" ht="15.5" x14ac:dyDescent="0.35">
      <c r="A17" s="97" t="s">
        <v>88</v>
      </c>
      <c r="B17" s="98"/>
      <c r="C17" s="98"/>
      <c r="D17" s="98"/>
      <c r="E17" s="98"/>
      <c r="F17" s="98"/>
      <c r="G17" s="98"/>
      <c r="H17" s="98"/>
      <c r="I17" s="98"/>
      <c r="J17" s="99"/>
    </row>
    <row r="18" spans="1:10" ht="16" thickBot="1" x14ac:dyDescent="0.4">
      <c r="A18" s="100" t="s">
        <v>97</v>
      </c>
      <c r="B18" s="101"/>
      <c r="C18" s="101"/>
      <c r="D18" s="101"/>
      <c r="E18" s="101"/>
      <c r="F18" s="101"/>
      <c r="G18" s="101"/>
      <c r="H18" s="101"/>
      <c r="I18" s="101"/>
      <c r="J18" s="102"/>
    </row>
    <row r="19" spans="1:10" ht="17.5" x14ac:dyDescent="0.35">
      <c r="A19" s="2"/>
    </row>
    <row r="20" spans="1:10" ht="17.5" x14ac:dyDescent="0.35">
      <c r="A20" s="2"/>
    </row>
    <row r="21" spans="1:10" ht="17.5" x14ac:dyDescent="0.35">
      <c r="A21" s="2"/>
    </row>
    <row r="22" spans="1:10" ht="17.5" x14ac:dyDescent="0.35">
      <c r="A22" s="2"/>
    </row>
    <row r="23" spans="1:10" ht="17.5" x14ac:dyDescent="0.35">
      <c r="A23" s="2"/>
    </row>
    <row r="24" spans="1:10" ht="17.5" x14ac:dyDescent="0.35">
      <c r="A24" s="2"/>
    </row>
    <row r="25" spans="1:10" ht="17.5" x14ac:dyDescent="0.35">
      <c r="A25" s="2"/>
    </row>
    <row r="26" spans="1:10" ht="17.5" x14ac:dyDescent="0.35">
      <c r="A26" s="2"/>
    </row>
    <row r="27" spans="1:10" ht="17.5" x14ac:dyDescent="0.35">
      <c r="A27" s="2"/>
    </row>
    <row r="28" spans="1:10" ht="17.5" x14ac:dyDescent="0.35">
      <c r="A28" s="2"/>
    </row>
    <row r="29" spans="1:10" ht="17.5" x14ac:dyDescent="0.35">
      <c r="A29" s="2"/>
    </row>
    <row r="30" spans="1:10" ht="17.5" x14ac:dyDescent="0.35">
      <c r="A30" s="2"/>
    </row>
    <row r="31" spans="1:10" ht="17.5" x14ac:dyDescent="0.35">
      <c r="A31" s="2"/>
    </row>
    <row r="32" spans="1:10" ht="17.5" x14ac:dyDescent="0.35">
      <c r="A32" s="2"/>
    </row>
    <row r="33" spans="1:1" ht="17.5" x14ac:dyDescent="0.35">
      <c r="A33" s="2"/>
    </row>
    <row r="34" spans="1:1" ht="17.5" x14ac:dyDescent="0.35">
      <c r="A34" s="2"/>
    </row>
    <row r="35" spans="1:1" ht="17.5" x14ac:dyDescent="0.35">
      <c r="A35" s="2"/>
    </row>
    <row r="36" spans="1:1" ht="17.5" x14ac:dyDescent="0.35">
      <c r="A36" s="2"/>
    </row>
    <row r="37" spans="1:1" ht="17.5" x14ac:dyDescent="0.35">
      <c r="A37" s="2"/>
    </row>
    <row r="38" spans="1:1" ht="17.5" x14ac:dyDescent="0.35">
      <c r="A38" s="2"/>
    </row>
    <row r="39" spans="1:1" ht="17.5" x14ac:dyDescent="0.35">
      <c r="A39" s="2"/>
    </row>
    <row r="40" spans="1:1" ht="17.5" x14ac:dyDescent="0.35">
      <c r="A40" s="2"/>
    </row>
    <row r="41" spans="1:1" ht="17.5" x14ac:dyDescent="0.35">
      <c r="A41" s="2"/>
    </row>
    <row r="42" spans="1:1" ht="17.5" x14ac:dyDescent="0.35">
      <c r="A42" s="2"/>
    </row>
    <row r="43" spans="1:1" ht="17.5" x14ac:dyDescent="0.35">
      <c r="A43" s="2"/>
    </row>
    <row r="44" spans="1:1" ht="17.5" x14ac:dyDescent="0.35">
      <c r="A44" s="2"/>
    </row>
    <row r="45" spans="1:1" ht="17.5" x14ac:dyDescent="0.35">
      <c r="A45" s="2"/>
    </row>
    <row r="46" spans="1:1" ht="17.5" x14ac:dyDescent="0.35">
      <c r="A46" s="2"/>
    </row>
    <row r="47" spans="1:1" ht="17.5" x14ac:dyDescent="0.35">
      <c r="A47" s="2"/>
    </row>
    <row r="48" spans="1:1" ht="17.5" x14ac:dyDescent="0.35">
      <c r="A48" s="2"/>
    </row>
    <row r="49" spans="1:1" ht="17.5" x14ac:dyDescent="0.35">
      <c r="A49" s="2"/>
    </row>
    <row r="50" spans="1:1" ht="17.5" x14ac:dyDescent="0.35">
      <c r="A50" s="2"/>
    </row>
    <row r="51" spans="1:1" ht="17.5" x14ac:dyDescent="0.35">
      <c r="A51" s="2"/>
    </row>
    <row r="52" spans="1:1" ht="17.5" x14ac:dyDescent="0.35">
      <c r="A52" s="2"/>
    </row>
    <row r="53" spans="1:1" ht="17.5" x14ac:dyDescent="0.35">
      <c r="A53" s="2"/>
    </row>
    <row r="54" spans="1:1" ht="17.5" x14ac:dyDescent="0.35">
      <c r="A54" s="2"/>
    </row>
    <row r="55" spans="1:1" ht="17.5" x14ac:dyDescent="0.35">
      <c r="A55" s="2"/>
    </row>
    <row r="56" spans="1:1" ht="17.5" x14ac:dyDescent="0.35">
      <c r="A56" s="2"/>
    </row>
    <row r="57" spans="1:1" ht="17.5" x14ac:dyDescent="0.35">
      <c r="A57" s="2"/>
    </row>
    <row r="58" spans="1:1" ht="17.5" x14ac:dyDescent="0.35">
      <c r="A58" s="2"/>
    </row>
    <row r="59" spans="1:1" ht="18" x14ac:dyDescent="0.4">
      <c r="A59" s="3"/>
    </row>
  </sheetData>
  <mergeCells count="6">
    <mergeCell ref="A17:J17"/>
    <mergeCell ref="A18:J18"/>
    <mergeCell ref="A1:J1"/>
    <mergeCell ref="A2:J2"/>
    <mergeCell ref="A15:J15"/>
    <mergeCell ref="B16:J16"/>
  </mergeCells>
  <pageMargins left="0.7" right="0.7" top="0.75" bottom="0.75" header="0.3" footer="0.3"/>
  <ignoredErrors>
    <ignoredError sqref="F14 H14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59"/>
  <sheetViews>
    <sheetView workbookViewId="0">
      <selection activeCell="A8" sqref="A8"/>
    </sheetView>
  </sheetViews>
  <sheetFormatPr defaultRowHeight="14.5" x14ac:dyDescent="0.35"/>
  <cols>
    <col min="1" max="1" width="11.26953125" customWidth="1"/>
    <col min="2" max="2" width="15.1796875" customWidth="1"/>
    <col min="3" max="3" width="12.54296875" customWidth="1"/>
    <col min="4" max="5" width="11.54296875" customWidth="1"/>
    <col min="6" max="6" width="13.81640625" customWidth="1"/>
    <col min="7" max="7" width="11.54296875" customWidth="1"/>
    <col min="8" max="8" width="14" customWidth="1"/>
    <col min="9" max="9" width="13.453125" customWidth="1"/>
    <col min="10" max="10" width="15.26953125" customWidth="1"/>
  </cols>
  <sheetData>
    <row r="1" spans="1:10" ht="23.5" thickBot="1" x14ac:dyDescent="0.55000000000000004">
      <c r="A1" s="88" t="s">
        <v>0</v>
      </c>
      <c r="B1" s="89"/>
      <c r="C1" s="89"/>
      <c r="D1" s="89"/>
      <c r="E1" s="89"/>
      <c r="F1" s="89"/>
      <c r="G1" s="89"/>
      <c r="H1" s="89"/>
      <c r="I1" s="89"/>
      <c r="J1" s="90"/>
    </row>
    <row r="2" spans="1:10" ht="18" thickBot="1" x14ac:dyDescent="0.4">
      <c r="A2" s="91" t="s">
        <v>92</v>
      </c>
      <c r="B2" s="92"/>
      <c r="C2" s="92"/>
      <c r="D2" s="92"/>
      <c r="E2" s="92"/>
      <c r="F2" s="92"/>
      <c r="G2" s="92"/>
      <c r="H2" s="92"/>
      <c r="I2" s="92"/>
      <c r="J2" s="93"/>
    </row>
    <row r="3" spans="1:10" ht="17.5" x14ac:dyDescent="0.35">
      <c r="A3" s="36"/>
      <c r="B3" s="37" t="s">
        <v>22</v>
      </c>
      <c r="C3" s="38" t="s">
        <v>1</v>
      </c>
      <c r="D3" s="37"/>
      <c r="E3" s="38"/>
      <c r="F3" s="37" t="s">
        <v>28</v>
      </c>
      <c r="G3" s="38"/>
      <c r="H3" s="37" t="s">
        <v>28</v>
      </c>
      <c r="I3" s="38" t="s">
        <v>21</v>
      </c>
      <c r="J3" s="39" t="s">
        <v>26</v>
      </c>
    </row>
    <row r="4" spans="1:10" ht="17.5" x14ac:dyDescent="0.35">
      <c r="A4" s="40"/>
      <c r="B4" s="41" t="s">
        <v>23</v>
      </c>
      <c r="C4" s="42" t="s">
        <v>24</v>
      </c>
      <c r="D4" s="41" t="s">
        <v>2</v>
      </c>
      <c r="E4" s="42" t="s">
        <v>2</v>
      </c>
      <c r="F4" s="41" t="s">
        <v>18</v>
      </c>
      <c r="G4" s="42" t="s">
        <v>2</v>
      </c>
      <c r="H4" s="41" t="s">
        <v>18</v>
      </c>
      <c r="I4" s="42" t="s">
        <v>4</v>
      </c>
      <c r="J4" s="43" t="s">
        <v>3</v>
      </c>
    </row>
    <row r="5" spans="1:10" ht="17.5" x14ac:dyDescent="0.35">
      <c r="A5" s="40"/>
      <c r="B5" s="41" t="s">
        <v>20</v>
      </c>
      <c r="C5" s="42" t="s">
        <v>2</v>
      </c>
      <c r="D5" s="41" t="s">
        <v>4</v>
      </c>
      <c r="E5" s="42" t="s">
        <v>4</v>
      </c>
      <c r="F5" s="41" t="s">
        <v>4</v>
      </c>
      <c r="G5" s="42" t="s">
        <v>4</v>
      </c>
      <c r="H5" s="41" t="s">
        <v>4</v>
      </c>
      <c r="I5" s="42" t="s">
        <v>25</v>
      </c>
      <c r="J5" s="43" t="s">
        <v>27</v>
      </c>
    </row>
    <row r="6" spans="1:10" ht="17.5" x14ac:dyDescent="0.35">
      <c r="A6" s="40"/>
      <c r="B6" s="41" t="s">
        <v>4</v>
      </c>
      <c r="C6" s="42" t="s">
        <v>4</v>
      </c>
      <c r="D6" s="41" t="s">
        <v>5</v>
      </c>
      <c r="E6" s="42" t="s">
        <v>6</v>
      </c>
      <c r="F6" s="41" t="s">
        <v>7</v>
      </c>
      <c r="G6" s="42" t="s">
        <v>8</v>
      </c>
      <c r="H6" s="41" t="s">
        <v>84</v>
      </c>
      <c r="I6" s="42" t="s">
        <v>9</v>
      </c>
      <c r="J6" s="43" t="s">
        <v>4</v>
      </c>
    </row>
    <row r="7" spans="1:10" ht="19" thickBot="1" x14ac:dyDescent="0.5">
      <c r="A7" s="45" t="s">
        <v>17</v>
      </c>
      <c r="B7" s="46" t="s">
        <v>10</v>
      </c>
      <c r="C7" s="47" t="s">
        <v>11</v>
      </c>
      <c r="D7" s="46" t="s">
        <v>12</v>
      </c>
      <c r="E7" s="47" t="s">
        <v>13</v>
      </c>
      <c r="F7" s="46" t="s">
        <v>14</v>
      </c>
      <c r="G7" s="47" t="s">
        <v>15</v>
      </c>
      <c r="H7" s="46" t="s">
        <v>14</v>
      </c>
      <c r="I7" s="47" t="s">
        <v>16</v>
      </c>
      <c r="J7" s="54" t="s">
        <v>19</v>
      </c>
    </row>
    <row r="8" spans="1:10" ht="17.5" x14ac:dyDescent="0.35">
      <c r="A8" s="8" t="s">
        <v>30</v>
      </c>
      <c r="B8" s="11">
        <v>585</v>
      </c>
      <c r="C8" s="11">
        <v>11972</v>
      </c>
      <c r="D8" s="11">
        <v>539</v>
      </c>
      <c r="E8" s="11">
        <v>260</v>
      </c>
      <c r="F8" s="12">
        <v>2.1999999999999999E-2</v>
      </c>
      <c r="G8" s="11">
        <v>5535</v>
      </c>
      <c r="H8" s="12">
        <v>0.46200000000000002</v>
      </c>
      <c r="I8" s="13">
        <v>5638</v>
      </c>
      <c r="J8" s="14">
        <f>C8*B8</f>
        <v>7003620</v>
      </c>
    </row>
    <row r="9" spans="1:10" ht="17.5" x14ac:dyDescent="0.35">
      <c r="A9" s="4" t="s">
        <v>38</v>
      </c>
      <c r="B9" s="11">
        <v>20</v>
      </c>
      <c r="C9" s="11">
        <v>4108</v>
      </c>
      <c r="D9" s="11">
        <v>2919</v>
      </c>
      <c r="E9" s="11">
        <v>1011</v>
      </c>
      <c r="F9" s="12">
        <v>0.246</v>
      </c>
      <c r="G9" s="11">
        <v>178</v>
      </c>
      <c r="H9" s="12">
        <v>4.2999999999999997E-2</v>
      </c>
      <c r="I9" s="13">
        <v>0</v>
      </c>
      <c r="J9" s="14">
        <f>C9*B9</f>
        <v>82160</v>
      </c>
    </row>
    <row r="10" spans="1:10" ht="17.5" x14ac:dyDescent="0.35">
      <c r="A10" s="4" t="s">
        <v>39</v>
      </c>
      <c r="B10" s="11">
        <v>559</v>
      </c>
      <c r="C10" s="11">
        <v>43147</v>
      </c>
      <c r="D10" s="11">
        <v>1734</v>
      </c>
      <c r="E10" s="11">
        <v>1442</v>
      </c>
      <c r="F10" s="12">
        <v>3.3000000000000002E-2</v>
      </c>
      <c r="G10" s="11">
        <v>17773</v>
      </c>
      <c r="H10" s="12">
        <v>0.41199999999999998</v>
      </c>
      <c r="I10" s="13">
        <v>22198</v>
      </c>
      <c r="J10" s="14">
        <f t="shared" ref="J10:J15" si="0">C10*B10</f>
        <v>24119173</v>
      </c>
    </row>
    <row r="11" spans="1:10" ht="17.5" x14ac:dyDescent="0.35">
      <c r="A11" s="4" t="s">
        <v>46</v>
      </c>
      <c r="B11" s="11">
        <v>130</v>
      </c>
      <c r="C11" s="11">
        <v>1542</v>
      </c>
      <c r="D11" s="11">
        <v>735</v>
      </c>
      <c r="E11" s="11">
        <v>316</v>
      </c>
      <c r="F11" s="12">
        <v>0.20499999999999999</v>
      </c>
      <c r="G11" s="11">
        <v>293</v>
      </c>
      <c r="H11" s="12">
        <v>0.19</v>
      </c>
      <c r="I11" s="13">
        <v>198</v>
      </c>
      <c r="J11" s="14">
        <f t="shared" si="0"/>
        <v>200460</v>
      </c>
    </row>
    <row r="12" spans="1:10" ht="17.5" x14ac:dyDescent="0.35">
      <c r="A12" s="4" t="s">
        <v>54</v>
      </c>
      <c r="B12" s="11">
        <v>8</v>
      </c>
      <c r="C12" s="11">
        <v>196</v>
      </c>
      <c r="D12" s="11">
        <v>193</v>
      </c>
      <c r="E12" s="11">
        <v>2</v>
      </c>
      <c r="F12" s="12">
        <v>0.01</v>
      </c>
      <c r="G12" s="11">
        <v>1</v>
      </c>
      <c r="H12" s="12">
        <v>5.0000000000000001E-3</v>
      </c>
      <c r="I12" s="13">
        <v>0</v>
      </c>
      <c r="J12" s="14">
        <f t="shared" si="0"/>
        <v>1568</v>
      </c>
    </row>
    <row r="13" spans="1:10" ht="17.5" x14ac:dyDescent="0.35">
      <c r="A13" s="110" t="s">
        <v>56</v>
      </c>
      <c r="B13" s="11">
        <v>37</v>
      </c>
      <c r="C13" s="11">
        <v>4597</v>
      </c>
      <c r="D13" s="11">
        <v>1961</v>
      </c>
      <c r="E13" s="11">
        <v>1108</v>
      </c>
      <c r="F13" s="112">
        <v>0.24099999999999999</v>
      </c>
      <c r="G13" s="11">
        <v>1527</v>
      </c>
      <c r="H13" s="112">
        <v>0.33200000000000002</v>
      </c>
      <c r="I13" s="113">
        <v>1</v>
      </c>
      <c r="J13" s="114">
        <f t="shared" si="0"/>
        <v>170089</v>
      </c>
    </row>
    <row r="14" spans="1:10" ht="17.5" x14ac:dyDescent="0.35">
      <c r="A14" s="4" t="s">
        <v>70</v>
      </c>
      <c r="B14" s="11">
        <v>16</v>
      </c>
      <c r="C14" s="11">
        <v>943</v>
      </c>
      <c r="D14" s="11">
        <v>833</v>
      </c>
      <c r="E14" s="11">
        <v>107</v>
      </c>
      <c r="F14" s="12">
        <v>0.113</v>
      </c>
      <c r="G14" s="11">
        <v>3</v>
      </c>
      <c r="H14" s="12">
        <v>3.0000000000000001E-3</v>
      </c>
      <c r="I14" s="13">
        <v>0</v>
      </c>
      <c r="J14" s="14">
        <f t="shared" si="0"/>
        <v>15088</v>
      </c>
    </row>
    <row r="15" spans="1:10" ht="18" thickBot="1" x14ac:dyDescent="0.4">
      <c r="A15" s="5" t="s">
        <v>72</v>
      </c>
      <c r="B15" s="11">
        <v>42</v>
      </c>
      <c r="C15" s="11">
        <v>5522</v>
      </c>
      <c r="D15" s="11">
        <v>1692</v>
      </c>
      <c r="E15" s="11">
        <v>1023</v>
      </c>
      <c r="F15" s="12">
        <v>0.185</v>
      </c>
      <c r="G15" s="11">
        <v>2807</v>
      </c>
      <c r="H15" s="12">
        <v>0.50800000000000001</v>
      </c>
      <c r="I15" s="13">
        <v>0</v>
      </c>
      <c r="J15" s="14">
        <f t="shared" si="0"/>
        <v>231924</v>
      </c>
    </row>
    <row r="16" spans="1:10" ht="36.75" customHeight="1" thickBot="1" x14ac:dyDescent="0.45">
      <c r="A16" s="20" t="s">
        <v>83</v>
      </c>
      <c r="B16" s="26">
        <f>J16/C16</f>
        <v>441.83545059491581</v>
      </c>
      <c r="C16" s="22">
        <f>SUM(C8:C15)</f>
        <v>72027</v>
      </c>
      <c r="D16" s="23">
        <f>SUM(D8:D15)</f>
        <v>10606</v>
      </c>
      <c r="E16" s="27">
        <f>SUM(E8:E15)</f>
        <v>5269</v>
      </c>
      <c r="F16" s="28">
        <f>E16/C16</f>
        <v>7.315312313438016E-2</v>
      </c>
      <c r="G16" s="22">
        <f>SUM(G8:G15)</f>
        <v>28117</v>
      </c>
      <c r="H16" s="28">
        <f>G16/C16</f>
        <v>0.39036750107598539</v>
      </c>
      <c r="I16" s="22">
        <f>SUM(I8:I15)</f>
        <v>28035</v>
      </c>
      <c r="J16" s="25">
        <f>SUM(J8:J15)</f>
        <v>31824082</v>
      </c>
    </row>
    <row r="17" spans="1:10" ht="18" customHeight="1" x14ac:dyDescent="0.35">
      <c r="A17" s="107" t="s">
        <v>86</v>
      </c>
      <c r="B17" s="108"/>
      <c r="C17" s="108"/>
      <c r="D17" s="108"/>
      <c r="E17" s="108"/>
      <c r="F17" s="108"/>
      <c r="G17" s="108"/>
      <c r="H17" s="108"/>
      <c r="I17" s="108"/>
      <c r="J17" s="109"/>
    </row>
    <row r="18" spans="1:10" ht="17.5" x14ac:dyDescent="0.35">
      <c r="A18" s="34"/>
      <c r="B18" s="83" t="s">
        <v>87</v>
      </c>
      <c r="C18" s="83"/>
      <c r="D18" s="83"/>
      <c r="E18" s="83"/>
      <c r="F18" s="83"/>
      <c r="G18" s="83"/>
      <c r="H18" s="83"/>
      <c r="I18" s="83"/>
      <c r="J18" s="84"/>
    </row>
    <row r="19" spans="1:10" ht="15.5" x14ac:dyDescent="0.35">
      <c r="A19" s="97" t="s">
        <v>88</v>
      </c>
      <c r="B19" s="98"/>
      <c r="C19" s="98"/>
      <c r="D19" s="98"/>
      <c r="E19" s="98"/>
      <c r="F19" s="98"/>
      <c r="G19" s="98"/>
      <c r="H19" s="98"/>
      <c r="I19" s="98"/>
      <c r="J19" s="99"/>
    </row>
    <row r="20" spans="1:10" ht="16" thickBot="1" x14ac:dyDescent="0.4">
      <c r="A20" s="100" t="s">
        <v>97</v>
      </c>
      <c r="B20" s="101"/>
      <c r="C20" s="101"/>
      <c r="D20" s="101"/>
      <c r="E20" s="101"/>
      <c r="F20" s="101"/>
      <c r="G20" s="101"/>
      <c r="H20" s="101"/>
      <c r="I20" s="101"/>
      <c r="J20" s="102"/>
    </row>
    <row r="21" spans="1:10" ht="17.5" x14ac:dyDescent="0.35">
      <c r="A21" s="2"/>
    </row>
    <row r="22" spans="1:10" ht="17.5" x14ac:dyDescent="0.35">
      <c r="A22" s="2"/>
    </row>
    <row r="23" spans="1:10" ht="17.5" x14ac:dyDescent="0.35">
      <c r="A23" s="2"/>
    </row>
    <row r="24" spans="1:10" ht="17.5" x14ac:dyDescent="0.35">
      <c r="A24" s="2"/>
    </row>
    <row r="25" spans="1:10" ht="17.5" x14ac:dyDescent="0.35">
      <c r="A25" s="2"/>
    </row>
    <row r="26" spans="1:10" ht="17.5" x14ac:dyDescent="0.35">
      <c r="A26" s="2"/>
    </row>
    <row r="27" spans="1:10" ht="17.5" x14ac:dyDescent="0.35">
      <c r="A27" s="2"/>
    </row>
    <row r="28" spans="1:10" ht="17.5" x14ac:dyDescent="0.35">
      <c r="A28" s="2"/>
    </row>
    <row r="29" spans="1:10" ht="17.5" x14ac:dyDescent="0.35">
      <c r="A29" s="2"/>
    </row>
    <row r="30" spans="1:10" ht="17.5" x14ac:dyDescent="0.35">
      <c r="A30" s="2"/>
    </row>
    <row r="31" spans="1:10" ht="17.5" x14ac:dyDescent="0.35">
      <c r="A31" s="2"/>
    </row>
    <row r="32" spans="1:10" ht="17.5" x14ac:dyDescent="0.35">
      <c r="A32" s="2"/>
    </row>
    <row r="33" spans="1:1" ht="17.5" x14ac:dyDescent="0.35">
      <c r="A33" s="2"/>
    </row>
    <row r="34" spans="1:1" ht="17.5" x14ac:dyDescent="0.35">
      <c r="A34" s="2"/>
    </row>
    <row r="35" spans="1:1" ht="17.5" x14ac:dyDescent="0.35">
      <c r="A35" s="2"/>
    </row>
    <row r="36" spans="1:1" ht="17.5" x14ac:dyDescent="0.35">
      <c r="A36" s="2"/>
    </row>
    <row r="37" spans="1:1" ht="17.5" x14ac:dyDescent="0.35">
      <c r="A37" s="2"/>
    </row>
    <row r="38" spans="1:1" ht="17.5" x14ac:dyDescent="0.35">
      <c r="A38" s="2"/>
    </row>
    <row r="39" spans="1:1" ht="17.5" x14ac:dyDescent="0.35">
      <c r="A39" s="2"/>
    </row>
    <row r="40" spans="1:1" ht="17.5" x14ac:dyDescent="0.35">
      <c r="A40" s="2"/>
    </row>
    <row r="41" spans="1:1" ht="17.5" x14ac:dyDescent="0.35">
      <c r="A41" s="2"/>
    </row>
    <row r="42" spans="1:1" ht="17.5" x14ac:dyDescent="0.35">
      <c r="A42" s="2"/>
    </row>
    <row r="43" spans="1:1" ht="17.5" x14ac:dyDescent="0.35">
      <c r="A43" s="2"/>
    </row>
    <row r="44" spans="1:1" ht="17.5" x14ac:dyDescent="0.35">
      <c r="A44" s="2"/>
    </row>
    <row r="45" spans="1:1" ht="17.5" x14ac:dyDescent="0.35">
      <c r="A45" s="2"/>
    </row>
    <row r="46" spans="1:1" ht="17.5" x14ac:dyDescent="0.35">
      <c r="A46" s="2"/>
    </row>
    <row r="47" spans="1:1" ht="17.5" x14ac:dyDescent="0.35">
      <c r="A47" s="2"/>
    </row>
    <row r="48" spans="1:1" ht="17.5" x14ac:dyDescent="0.35">
      <c r="A48" s="2"/>
    </row>
    <row r="49" spans="1:1" ht="17.5" x14ac:dyDescent="0.35">
      <c r="A49" s="2"/>
    </row>
    <row r="50" spans="1:1" ht="17.5" x14ac:dyDescent="0.35">
      <c r="A50" s="2"/>
    </row>
    <row r="51" spans="1:1" ht="17.5" x14ac:dyDescent="0.35">
      <c r="A51" s="2"/>
    </row>
    <row r="52" spans="1:1" ht="17.5" x14ac:dyDescent="0.35">
      <c r="A52" s="2"/>
    </row>
    <row r="53" spans="1:1" ht="17.5" x14ac:dyDescent="0.35">
      <c r="A53" s="2"/>
    </row>
    <row r="54" spans="1:1" ht="17.5" x14ac:dyDescent="0.35">
      <c r="A54" s="2"/>
    </row>
    <row r="55" spans="1:1" ht="17.5" x14ac:dyDescent="0.35">
      <c r="A55" s="2"/>
    </row>
    <row r="56" spans="1:1" ht="17.5" x14ac:dyDescent="0.35">
      <c r="A56" s="2"/>
    </row>
    <row r="57" spans="1:1" ht="17.5" x14ac:dyDescent="0.35">
      <c r="A57" s="2"/>
    </row>
    <row r="58" spans="1:1" ht="17.5" x14ac:dyDescent="0.35">
      <c r="A58" s="2"/>
    </row>
    <row r="59" spans="1:1" ht="18" x14ac:dyDescent="0.4">
      <c r="A59" s="3"/>
    </row>
  </sheetData>
  <mergeCells count="6">
    <mergeCell ref="A19:J19"/>
    <mergeCell ref="A20:J20"/>
    <mergeCell ref="A1:J1"/>
    <mergeCell ref="A2:J2"/>
    <mergeCell ref="A17:J17"/>
    <mergeCell ref="B18:J18"/>
  </mergeCells>
  <pageMargins left="0.7" right="0.7" top="0.75" bottom="0.75" header="0.3" footer="0.3"/>
  <ignoredErrors>
    <ignoredError sqref="F16 H16" 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59"/>
  <sheetViews>
    <sheetView workbookViewId="0">
      <selection activeCell="A8" sqref="A8"/>
    </sheetView>
  </sheetViews>
  <sheetFormatPr defaultRowHeight="14.5" x14ac:dyDescent="0.35"/>
  <cols>
    <col min="1" max="1" width="11.453125" customWidth="1"/>
    <col min="2" max="2" width="15.1796875" customWidth="1"/>
    <col min="3" max="3" width="12.54296875" customWidth="1"/>
    <col min="4" max="5" width="11.54296875" customWidth="1"/>
    <col min="6" max="6" width="13.7265625" customWidth="1"/>
    <col min="7" max="7" width="11.54296875" customWidth="1"/>
    <col min="8" max="8" width="13.7265625" customWidth="1"/>
    <col min="9" max="9" width="13.453125" customWidth="1"/>
    <col min="10" max="10" width="15" customWidth="1"/>
  </cols>
  <sheetData>
    <row r="1" spans="1:10" ht="23.5" thickBot="1" x14ac:dyDescent="0.55000000000000004">
      <c r="A1" s="88" t="s">
        <v>0</v>
      </c>
      <c r="B1" s="89"/>
      <c r="C1" s="89"/>
      <c r="D1" s="89"/>
      <c r="E1" s="89"/>
      <c r="F1" s="89"/>
      <c r="G1" s="89"/>
      <c r="H1" s="89"/>
      <c r="I1" s="89"/>
      <c r="J1" s="90"/>
    </row>
    <row r="2" spans="1:10" ht="18" thickBot="1" x14ac:dyDescent="0.4">
      <c r="A2" s="91" t="s">
        <v>93</v>
      </c>
      <c r="B2" s="92"/>
      <c r="C2" s="92"/>
      <c r="D2" s="92"/>
      <c r="E2" s="92"/>
      <c r="F2" s="92"/>
      <c r="G2" s="92"/>
      <c r="H2" s="92"/>
      <c r="I2" s="92"/>
      <c r="J2" s="93"/>
    </row>
    <row r="3" spans="1:10" ht="17.5" x14ac:dyDescent="0.35">
      <c r="A3" s="36"/>
      <c r="B3" s="37" t="s">
        <v>22</v>
      </c>
      <c r="C3" s="38" t="s">
        <v>1</v>
      </c>
      <c r="D3" s="37"/>
      <c r="E3" s="38"/>
      <c r="F3" s="37" t="s">
        <v>28</v>
      </c>
      <c r="G3" s="38"/>
      <c r="H3" s="37" t="s">
        <v>28</v>
      </c>
      <c r="I3" s="38" t="s">
        <v>21</v>
      </c>
      <c r="J3" s="39" t="s">
        <v>26</v>
      </c>
    </row>
    <row r="4" spans="1:10" ht="17.5" x14ac:dyDescent="0.35">
      <c r="A4" s="40"/>
      <c r="B4" s="41" t="s">
        <v>23</v>
      </c>
      <c r="C4" s="42" t="s">
        <v>24</v>
      </c>
      <c r="D4" s="41" t="s">
        <v>2</v>
      </c>
      <c r="E4" s="42" t="s">
        <v>2</v>
      </c>
      <c r="F4" s="41" t="s">
        <v>18</v>
      </c>
      <c r="G4" s="42" t="s">
        <v>2</v>
      </c>
      <c r="H4" s="41" t="s">
        <v>18</v>
      </c>
      <c r="I4" s="42" t="s">
        <v>4</v>
      </c>
      <c r="J4" s="43" t="s">
        <v>3</v>
      </c>
    </row>
    <row r="5" spans="1:10" ht="17.5" x14ac:dyDescent="0.35">
      <c r="A5" s="40"/>
      <c r="B5" s="41" t="s">
        <v>20</v>
      </c>
      <c r="C5" s="42" t="s">
        <v>2</v>
      </c>
      <c r="D5" s="41" t="s">
        <v>4</v>
      </c>
      <c r="E5" s="42" t="s">
        <v>4</v>
      </c>
      <c r="F5" s="41" t="s">
        <v>4</v>
      </c>
      <c r="G5" s="42" t="s">
        <v>4</v>
      </c>
      <c r="H5" s="41" t="s">
        <v>4</v>
      </c>
      <c r="I5" s="42" t="s">
        <v>25</v>
      </c>
      <c r="J5" s="43" t="s">
        <v>27</v>
      </c>
    </row>
    <row r="6" spans="1:10" ht="17.5" x14ac:dyDescent="0.35">
      <c r="A6" s="40"/>
      <c r="B6" s="41" t="s">
        <v>4</v>
      </c>
      <c r="C6" s="42" t="s">
        <v>4</v>
      </c>
      <c r="D6" s="41" t="s">
        <v>5</v>
      </c>
      <c r="E6" s="42" t="s">
        <v>6</v>
      </c>
      <c r="F6" s="41" t="s">
        <v>7</v>
      </c>
      <c r="G6" s="42" t="s">
        <v>8</v>
      </c>
      <c r="H6" s="41" t="s">
        <v>84</v>
      </c>
      <c r="I6" s="42" t="s">
        <v>9</v>
      </c>
      <c r="J6" s="43" t="s">
        <v>4</v>
      </c>
    </row>
    <row r="7" spans="1:10" ht="19" thickBot="1" x14ac:dyDescent="0.5">
      <c r="A7" s="45" t="s">
        <v>17</v>
      </c>
      <c r="B7" s="46" t="s">
        <v>10</v>
      </c>
      <c r="C7" s="47" t="s">
        <v>11</v>
      </c>
      <c r="D7" s="46" t="s">
        <v>12</v>
      </c>
      <c r="E7" s="47" t="s">
        <v>13</v>
      </c>
      <c r="F7" s="46" t="s">
        <v>14</v>
      </c>
      <c r="G7" s="47" t="s">
        <v>15</v>
      </c>
      <c r="H7" s="46" t="s">
        <v>14</v>
      </c>
      <c r="I7" s="47" t="s">
        <v>16</v>
      </c>
      <c r="J7" s="54" t="s">
        <v>19</v>
      </c>
    </row>
    <row r="8" spans="1:10" ht="17.5" x14ac:dyDescent="0.35">
      <c r="A8" s="8" t="s">
        <v>31</v>
      </c>
      <c r="B8" s="11">
        <v>22</v>
      </c>
      <c r="C8" s="11">
        <v>360</v>
      </c>
      <c r="D8" s="11">
        <v>272</v>
      </c>
      <c r="E8" s="11">
        <v>64</v>
      </c>
      <c r="F8" s="12">
        <v>0.17799999999999999</v>
      </c>
      <c r="G8" s="11">
        <v>24</v>
      </c>
      <c r="H8" s="12">
        <v>6.7000000000000004E-2</v>
      </c>
      <c r="I8" s="13">
        <v>0</v>
      </c>
      <c r="J8" s="14">
        <f>C8*B8</f>
        <v>7920</v>
      </c>
    </row>
    <row r="9" spans="1:10" ht="17.5" x14ac:dyDescent="0.35">
      <c r="A9" s="4" t="s">
        <v>34</v>
      </c>
      <c r="B9" s="11">
        <v>33</v>
      </c>
      <c r="C9" s="11">
        <v>3281</v>
      </c>
      <c r="D9" s="11">
        <v>1657</v>
      </c>
      <c r="E9" s="11">
        <v>776</v>
      </c>
      <c r="F9" s="12">
        <v>0.23699999999999999</v>
      </c>
      <c r="G9" s="11">
        <v>839</v>
      </c>
      <c r="H9" s="12">
        <v>0.25600000000000001</v>
      </c>
      <c r="I9" s="13">
        <v>9</v>
      </c>
      <c r="J9" s="14">
        <f t="shared" ref="J9:J18" si="0">C9*B9</f>
        <v>108273</v>
      </c>
    </row>
    <row r="10" spans="1:10" ht="17.5" x14ac:dyDescent="0.35">
      <c r="A10" s="4" t="s">
        <v>47</v>
      </c>
      <c r="B10" s="11">
        <v>169</v>
      </c>
      <c r="C10" s="11">
        <v>2809</v>
      </c>
      <c r="D10" s="11">
        <v>724</v>
      </c>
      <c r="E10" s="11">
        <v>178</v>
      </c>
      <c r="F10" s="12">
        <v>6.3E-2</v>
      </c>
      <c r="G10" s="11">
        <v>1843</v>
      </c>
      <c r="H10" s="12">
        <v>0.65600000000000003</v>
      </c>
      <c r="I10" s="13">
        <v>64</v>
      </c>
      <c r="J10" s="14">
        <f t="shared" si="0"/>
        <v>474721</v>
      </c>
    </row>
    <row r="11" spans="1:10" ht="17.5" x14ac:dyDescent="0.35">
      <c r="A11" s="4" t="s">
        <v>55</v>
      </c>
      <c r="B11" s="11">
        <v>27</v>
      </c>
      <c r="C11" s="11">
        <v>53</v>
      </c>
      <c r="D11" s="11">
        <v>38</v>
      </c>
      <c r="E11" s="11">
        <v>8</v>
      </c>
      <c r="F11" s="12">
        <v>0.151</v>
      </c>
      <c r="G11" s="11">
        <v>7</v>
      </c>
      <c r="H11" s="12">
        <v>0.13200000000000001</v>
      </c>
      <c r="I11" s="13">
        <v>0</v>
      </c>
      <c r="J11" s="14">
        <f t="shared" si="0"/>
        <v>1431</v>
      </c>
    </row>
    <row r="12" spans="1:10" ht="17.5" x14ac:dyDescent="0.35">
      <c r="A12" s="4" t="s">
        <v>57</v>
      </c>
      <c r="B12" s="11">
        <v>12</v>
      </c>
      <c r="C12" s="11">
        <v>196</v>
      </c>
      <c r="D12" s="11">
        <v>182</v>
      </c>
      <c r="E12" s="11">
        <v>13</v>
      </c>
      <c r="F12" s="12">
        <v>6.6000000000000003E-2</v>
      </c>
      <c r="G12" s="11">
        <v>1</v>
      </c>
      <c r="H12" s="12">
        <v>5.0000000000000001E-3</v>
      </c>
      <c r="I12" s="13">
        <v>0</v>
      </c>
      <c r="J12" s="14">
        <f t="shared" si="0"/>
        <v>2352</v>
      </c>
    </row>
    <row r="13" spans="1:10" ht="17.5" x14ac:dyDescent="0.35">
      <c r="A13" s="110" t="s">
        <v>61</v>
      </c>
      <c r="B13" s="11">
        <v>20</v>
      </c>
      <c r="C13" s="11">
        <v>411</v>
      </c>
      <c r="D13" s="11">
        <v>374</v>
      </c>
      <c r="E13" s="11">
        <v>22</v>
      </c>
      <c r="F13" s="112">
        <v>5.3999999999999999E-2</v>
      </c>
      <c r="G13" s="11">
        <v>13</v>
      </c>
      <c r="H13" s="112">
        <v>3.2000000000000001E-2</v>
      </c>
      <c r="I13" s="113">
        <v>2</v>
      </c>
      <c r="J13" s="114">
        <f t="shared" si="0"/>
        <v>8220</v>
      </c>
    </row>
    <row r="14" spans="1:10" ht="17.5" x14ac:dyDescent="0.35">
      <c r="A14" s="4" t="s">
        <v>65</v>
      </c>
      <c r="B14" s="11">
        <v>19</v>
      </c>
      <c r="C14" s="11">
        <v>997</v>
      </c>
      <c r="D14" s="11">
        <v>724</v>
      </c>
      <c r="E14" s="11">
        <v>258</v>
      </c>
      <c r="F14" s="12">
        <v>0.25900000000000001</v>
      </c>
      <c r="G14" s="11">
        <v>15</v>
      </c>
      <c r="H14" s="12">
        <v>1.4999999999999999E-2</v>
      </c>
      <c r="I14" s="13">
        <v>0</v>
      </c>
      <c r="J14" s="14">
        <f t="shared" si="0"/>
        <v>18943</v>
      </c>
    </row>
    <row r="15" spans="1:10" ht="17.5" x14ac:dyDescent="0.35">
      <c r="A15" s="4" t="s">
        <v>71</v>
      </c>
      <c r="B15" s="11">
        <v>13</v>
      </c>
      <c r="C15" s="11">
        <v>51</v>
      </c>
      <c r="D15" s="11">
        <v>51</v>
      </c>
      <c r="E15" s="11">
        <v>0</v>
      </c>
      <c r="F15" s="12">
        <v>0</v>
      </c>
      <c r="G15" s="11">
        <v>0</v>
      </c>
      <c r="H15" s="12">
        <v>0</v>
      </c>
      <c r="I15" s="13">
        <v>0</v>
      </c>
      <c r="J15" s="14">
        <f t="shared" si="0"/>
        <v>663</v>
      </c>
    </row>
    <row r="16" spans="1:10" ht="17.5" x14ac:dyDescent="0.35">
      <c r="A16" s="4" t="s">
        <v>73</v>
      </c>
      <c r="B16" s="11">
        <v>95</v>
      </c>
      <c r="C16" s="11">
        <v>31348</v>
      </c>
      <c r="D16" s="11">
        <v>4383</v>
      </c>
      <c r="E16" s="11">
        <v>2640</v>
      </c>
      <c r="F16" s="12">
        <v>8.4000000000000005E-2</v>
      </c>
      <c r="G16" s="11">
        <v>24220</v>
      </c>
      <c r="H16" s="12">
        <v>0.77300000000000002</v>
      </c>
      <c r="I16" s="13">
        <v>105</v>
      </c>
      <c r="J16" s="14">
        <f t="shared" si="0"/>
        <v>2978060</v>
      </c>
    </row>
    <row r="17" spans="1:10" ht="17.5" x14ac:dyDescent="0.35">
      <c r="A17" s="6" t="s">
        <v>74</v>
      </c>
      <c r="B17" s="11">
        <v>11</v>
      </c>
      <c r="C17" s="11">
        <v>511</v>
      </c>
      <c r="D17" s="11">
        <v>508</v>
      </c>
      <c r="E17" s="11">
        <v>3</v>
      </c>
      <c r="F17" s="12">
        <v>6.0000000000000001E-3</v>
      </c>
      <c r="G17" s="11">
        <v>0</v>
      </c>
      <c r="H17" s="12">
        <v>0</v>
      </c>
      <c r="I17" s="13">
        <v>0</v>
      </c>
      <c r="J17" s="14">
        <f t="shared" si="0"/>
        <v>5621</v>
      </c>
    </row>
    <row r="18" spans="1:10" ht="18" thickBot="1" x14ac:dyDescent="0.4">
      <c r="A18" s="5" t="s">
        <v>81</v>
      </c>
      <c r="B18" s="11">
        <v>15</v>
      </c>
      <c r="C18" s="11">
        <v>84</v>
      </c>
      <c r="D18" s="11">
        <v>80</v>
      </c>
      <c r="E18" s="11">
        <v>4</v>
      </c>
      <c r="F18" s="12">
        <v>4.8000000000000001E-2</v>
      </c>
      <c r="G18" s="11">
        <v>0</v>
      </c>
      <c r="H18" s="12">
        <v>0</v>
      </c>
      <c r="I18" s="13">
        <v>0</v>
      </c>
      <c r="J18" s="14">
        <f t="shared" si="0"/>
        <v>1260</v>
      </c>
    </row>
    <row r="19" spans="1:10" ht="36.75" customHeight="1" thickBot="1" x14ac:dyDescent="0.45">
      <c r="A19" s="20" t="s">
        <v>83</v>
      </c>
      <c r="B19" s="29">
        <f>J19/C19</f>
        <v>89.959452382733602</v>
      </c>
      <c r="C19" s="22">
        <f>SUM(C8:C18)</f>
        <v>40101</v>
      </c>
      <c r="D19" s="23">
        <f>SUM(D8:D18)</f>
        <v>8993</v>
      </c>
      <c r="E19" s="22">
        <f>SUM(E8:E18)</f>
        <v>3966</v>
      </c>
      <c r="F19" s="24">
        <f>E19/C19</f>
        <v>9.8900276801077283E-2</v>
      </c>
      <c r="G19" s="22">
        <f>SUM(G8:G18)</f>
        <v>26962</v>
      </c>
      <c r="H19" s="24">
        <f>G19/C19</f>
        <v>0.67235231041619914</v>
      </c>
      <c r="I19" s="22">
        <f>SUM(I8:I18)</f>
        <v>180</v>
      </c>
      <c r="J19" s="25">
        <f>SUM(J8:J18)</f>
        <v>3607464</v>
      </c>
    </row>
    <row r="20" spans="1:10" ht="18" customHeight="1" x14ac:dyDescent="0.35">
      <c r="A20" s="103" t="s">
        <v>86</v>
      </c>
      <c r="B20" s="104"/>
      <c r="C20" s="104"/>
      <c r="D20" s="104"/>
      <c r="E20" s="104"/>
      <c r="F20" s="104"/>
      <c r="G20" s="104"/>
      <c r="H20" s="104"/>
      <c r="I20" s="104"/>
      <c r="J20" s="105"/>
    </row>
    <row r="21" spans="1:10" ht="17.5" x14ac:dyDescent="0.35">
      <c r="A21" s="34"/>
      <c r="B21" s="83" t="s">
        <v>87</v>
      </c>
      <c r="C21" s="83"/>
      <c r="D21" s="83"/>
      <c r="E21" s="83"/>
      <c r="F21" s="83"/>
      <c r="G21" s="83"/>
      <c r="H21" s="83"/>
      <c r="I21" s="83"/>
      <c r="J21" s="84"/>
    </row>
    <row r="22" spans="1:10" ht="15.5" x14ac:dyDescent="0.35">
      <c r="A22" s="97" t="s">
        <v>88</v>
      </c>
      <c r="B22" s="98"/>
      <c r="C22" s="98"/>
      <c r="D22" s="98"/>
      <c r="E22" s="98"/>
      <c r="F22" s="98"/>
      <c r="G22" s="98"/>
      <c r="H22" s="98"/>
      <c r="I22" s="98"/>
      <c r="J22" s="99"/>
    </row>
    <row r="23" spans="1:10" ht="16" thickBot="1" x14ac:dyDescent="0.4">
      <c r="A23" s="100" t="s">
        <v>97</v>
      </c>
      <c r="B23" s="101"/>
      <c r="C23" s="101"/>
      <c r="D23" s="101"/>
      <c r="E23" s="101"/>
      <c r="F23" s="101"/>
      <c r="G23" s="101"/>
      <c r="H23" s="101"/>
      <c r="I23" s="101"/>
      <c r="J23" s="102"/>
    </row>
    <row r="24" spans="1:10" ht="17.5" x14ac:dyDescent="0.35">
      <c r="A24" s="2"/>
    </row>
    <row r="25" spans="1:10" ht="17.5" x14ac:dyDescent="0.35">
      <c r="A25" s="2"/>
    </row>
    <row r="26" spans="1:10" ht="17.5" x14ac:dyDescent="0.35">
      <c r="A26" s="2"/>
    </row>
    <row r="27" spans="1:10" ht="17.5" x14ac:dyDescent="0.35">
      <c r="A27" s="2"/>
    </row>
    <row r="28" spans="1:10" ht="17.5" x14ac:dyDescent="0.35">
      <c r="A28" s="2"/>
    </row>
    <row r="29" spans="1:10" ht="17.5" x14ac:dyDescent="0.35">
      <c r="A29" s="2"/>
    </row>
    <row r="30" spans="1:10" ht="17.5" x14ac:dyDescent="0.35">
      <c r="A30" s="2"/>
    </row>
    <row r="31" spans="1:10" ht="17.5" x14ac:dyDescent="0.35">
      <c r="A31" s="2"/>
    </row>
    <row r="32" spans="1:10" ht="17.5" x14ac:dyDescent="0.35">
      <c r="A32" s="2"/>
    </row>
    <row r="33" spans="1:1" ht="17.5" x14ac:dyDescent="0.35">
      <c r="A33" s="2"/>
    </row>
    <row r="34" spans="1:1" ht="17.5" x14ac:dyDescent="0.35">
      <c r="A34" s="2"/>
    </row>
    <row r="35" spans="1:1" ht="17.5" x14ac:dyDescent="0.35">
      <c r="A35" s="2"/>
    </row>
    <row r="36" spans="1:1" ht="17.5" x14ac:dyDescent="0.35">
      <c r="A36" s="2"/>
    </row>
    <row r="37" spans="1:1" ht="17.5" x14ac:dyDescent="0.35">
      <c r="A37" s="2"/>
    </row>
    <row r="38" spans="1:1" ht="17.5" x14ac:dyDescent="0.35">
      <c r="A38" s="2"/>
    </row>
    <row r="39" spans="1:1" ht="17.5" x14ac:dyDescent="0.35">
      <c r="A39" s="2"/>
    </row>
    <row r="40" spans="1:1" ht="17.5" x14ac:dyDescent="0.35">
      <c r="A40" s="2"/>
    </row>
    <row r="41" spans="1:1" ht="17.5" x14ac:dyDescent="0.35">
      <c r="A41" s="2"/>
    </row>
    <row r="42" spans="1:1" ht="17.5" x14ac:dyDescent="0.35">
      <c r="A42" s="2"/>
    </row>
    <row r="43" spans="1:1" ht="17.5" x14ac:dyDescent="0.35">
      <c r="A43" s="2"/>
    </row>
    <row r="44" spans="1:1" ht="17.5" x14ac:dyDescent="0.35">
      <c r="A44" s="2"/>
    </row>
    <row r="45" spans="1:1" ht="17.5" x14ac:dyDescent="0.35">
      <c r="A45" s="2"/>
    </row>
    <row r="46" spans="1:1" ht="17.5" x14ac:dyDescent="0.35">
      <c r="A46" s="2"/>
    </row>
    <row r="47" spans="1:1" ht="17.5" x14ac:dyDescent="0.35">
      <c r="A47" s="2"/>
    </row>
    <row r="48" spans="1:1" ht="17.5" x14ac:dyDescent="0.35">
      <c r="A48" s="2"/>
    </row>
    <row r="49" spans="1:1" ht="17.5" x14ac:dyDescent="0.35">
      <c r="A49" s="2"/>
    </row>
    <row r="50" spans="1:1" ht="17.5" x14ac:dyDescent="0.35">
      <c r="A50" s="2"/>
    </row>
    <row r="51" spans="1:1" ht="17.5" x14ac:dyDescent="0.35">
      <c r="A51" s="2"/>
    </row>
    <row r="52" spans="1:1" ht="17.5" x14ac:dyDescent="0.35">
      <c r="A52" s="2"/>
    </row>
    <row r="53" spans="1:1" ht="17.5" x14ac:dyDescent="0.35">
      <c r="A53" s="2"/>
    </row>
    <row r="54" spans="1:1" ht="17.5" x14ac:dyDescent="0.35">
      <c r="A54" s="2"/>
    </row>
    <row r="55" spans="1:1" ht="17.5" x14ac:dyDescent="0.35">
      <c r="A55" s="2"/>
    </row>
    <row r="56" spans="1:1" ht="17.5" x14ac:dyDescent="0.35">
      <c r="A56" s="2"/>
    </row>
    <row r="57" spans="1:1" ht="17.5" x14ac:dyDescent="0.35">
      <c r="A57" s="2"/>
    </row>
    <row r="58" spans="1:1" ht="17.5" x14ac:dyDescent="0.35">
      <c r="A58" s="2"/>
    </row>
    <row r="59" spans="1:1" ht="18" x14ac:dyDescent="0.4">
      <c r="A59" s="3"/>
    </row>
  </sheetData>
  <mergeCells count="6">
    <mergeCell ref="A22:J22"/>
    <mergeCell ref="A23:J23"/>
    <mergeCell ref="A1:J1"/>
    <mergeCell ref="A2:J2"/>
    <mergeCell ref="A20:J20"/>
    <mergeCell ref="B21:J21"/>
  </mergeCells>
  <pageMargins left="0.7" right="0.7" top="0.75" bottom="0.75" header="0.3" footer="0.3"/>
  <ignoredErrors>
    <ignoredError sqref="F19 H19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59"/>
  <sheetViews>
    <sheetView workbookViewId="0">
      <selection activeCell="A8" sqref="A8"/>
    </sheetView>
  </sheetViews>
  <sheetFormatPr defaultRowHeight="14.5" x14ac:dyDescent="0.35"/>
  <cols>
    <col min="1" max="1" width="11.26953125" customWidth="1"/>
    <col min="2" max="2" width="15.1796875" customWidth="1"/>
    <col min="3" max="3" width="12.54296875" customWidth="1"/>
    <col min="4" max="5" width="11.54296875" customWidth="1"/>
    <col min="6" max="6" width="14.1796875" customWidth="1"/>
    <col min="7" max="7" width="11.54296875" customWidth="1"/>
    <col min="8" max="8" width="14.1796875" customWidth="1"/>
    <col min="9" max="9" width="13.453125" customWidth="1"/>
    <col min="10" max="10" width="13.81640625" customWidth="1"/>
  </cols>
  <sheetData>
    <row r="1" spans="1:10" ht="23.5" thickBot="1" x14ac:dyDescent="0.55000000000000004">
      <c r="A1" s="88" t="s">
        <v>0</v>
      </c>
      <c r="B1" s="89"/>
      <c r="C1" s="89"/>
      <c r="D1" s="89"/>
      <c r="E1" s="89"/>
      <c r="F1" s="89"/>
      <c r="G1" s="89"/>
      <c r="H1" s="89"/>
      <c r="I1" s="89"/>
      <c r="J1" s="90"/>
    </row>
    <row r="2" spans="1:10" ht="18" thickBot="1" x14ac:dyDescent="0.4">
      <c r="A2" s="91" t="s">
        <v>94</v>
      </c>
      <c r="B2" s="92"/>
      <c r="C2" s="92"/>
      <c r="D2" s="92"/>
      <c r="E2" s="92"/>
      <c r="F2" s="92"/>
      <c r="G2" s="92"/>
      <c r="H2" s="92"/>
      <c r="I2" s="92"/>
      <c r="J2" s="93"/>
    </row>
    <row r="3" spans="1:10" ht="17.5" x14ac:dyDescent="0.35">
      <c r="A3" s="36"/>
      <c r="B3" s="37" t="s">
        <v>22</v>
      </c>
      <c r="C3" s="38" t="s">
        <v>1</v>
      </c>
      <c r="D3" s="37"/>
      <c r="E3" s="38"/>
      <c r="F3" s="37" t="s">
        <v>28</v>
      </c>
      <c r="G3" s="38"/>
      <c r="H3" s="37" t="s">
        <v>28</v>
      </c>
      <c r="I3" s="38" t="s">
        <v>21</v>
      </c>
      <c r="J3" s="39" t="s">
        <v>26</v>
      </c>
    </row>
    <row r="4" spans="1:10" ht="17.5" x14ac:dyDescent="0.35">
      <c r="A4" s="40"/>
      <c r="B4" s="41" t="s">
        <v>23</v>
      </c>
      <c r="C4" s="42" t="s">
        <v>24</v>
      </c>
      <c r="D4" s="41" t="s">
        <v>2</v>
      </c>
      <c r="E4" s="42" t="s">
        <v>2</v>
      </c>
      <c r="F4" s="41" t="s">
        <v>18</v>
      </c>
      <c r="G4" s="42" t="s">
        <v>2</v>
      </c>
      <c r="H4" s="41" t="s">
        <v>18</v>
      </c>
      <c r="I4" s="42" t="s">
        <v>4</v>
      </c>
      <c r="J4" s="43" t="s">
        <v>3</v>
      </c>
    </row>
    <row r="5" spans="1:10" ht="17.5" x14ac:dyDescent="0.35">
      <c r="A5" s="40"/>
      <c r="B5" s="41" t="s">
        <v>20</v>
      </c>
      <c r="C5" s="42" t="s">
        <v>2</v>
      </c>
      <c r="D5" s="41" t="s">
        <v>4</v>
      </c>
      <c r="E5" s="42" t="s">
        <v>4</v>
      </c>
      <c r="F5" s="41" t="s">
        <v>4</v>
      </c>
      <c r="G5" s="42" t="s">
        <v>4</v>
      </c>
      <c r="H5" s="41" t="s">
        <v>4</v>
      </c>
      <c r="I5" s="42" t="s">
        <v>25</v>
      </c>
      <c r="J5" s="43" t="s">
        <v>27</v>
      </c>
    </row>
    <row r="6" spans="1:10" ht="17.5" x14ac:dyDescent="0.35">
      <c r="A6" s="40"/>
      <c r="B6" s="41" t="s">
        <v>4</v>
      </c>
      <c r="C6" s="42" t="s">
        <v>4</v>
      </c>
      <c r="D6" s="41" t="s">
        <v>5</v>
      </c>
      <c r="E6" s="42" t="s">
        <v>6</v>
      </c>
      <c r="F6" s="41" t="s">
        <v>7</v>
      </c>
      <c r="G6" s="42" t="s">
        <v>8</v>
      </c>
      <c r="H6" s="41" t="s">
        <v>84</v>
      </c>
      <c r="I6" s="42" t="s">
        <v>9</v>
      </c>
      <c r="J6" s="43" t="s">
        <v>4</v>
      </c>
    </row>
    <row r="7" spans="1:10" ht="19" thickBot="1" x14ac:dyDescent="0.5">
      <c r="A7" s="45" t="s">
        <v>17</v>
      </c>
      <c r="B7" s="46" t="s">
        <v>10</v>
      </c>
      <c r="C7" s="47" t="s">
        <v>11</v>
      </c>
      <c r="D7" s="46" t="s">
        <v>12</v>
      </c>
      <c r="E7" s="47" t="s">
        <v>13</v>
      </c>
      <c r="F7" s="46" t="s">
        <v>14</v>
      </c>
      <c r="G7" s="47" t="s">
        <v>15</v>
      </c>
      <c r="H7" s="46" t="s">
        <v>14</v>
      </c>
      <c r="I7" s="47" t="s">
        <v>16</v>
      </c>
      <c r="J7" s="54" t="s">
        <v>19</v>
      </c>
    </row>
    <row r="8" spans="1:10" ht="17.5" x14ac:dyDescent="0.35">
      <c r="A8" s="9" t="s">
        <v>41</v>
      </c>
      <c r="B8" s="11">
        <v>14</v>
      </c>
      <c r="C8" s="11">
        <v>539</v>
      </c>
      <c r="D8" s="11">
        <v>512</v>
      </c>
      <c r="E8" s="11">
        <v>23</v>
      </c>
      <c r="F8" s="12">
        <v>4.2999999999999997E-2</v>
      </c>
      <c r="G8" s="11">
        <v>4</v>
      </c>
      <c r="H8" s="12">
        <v>7.0000000000000001E-3</v>
      </c>
      <c r="I8" s="13">
        <v>0</v>
      </c>
      <c r="J8" s="14">
        <f>C8*B8</f>
        <v>7546</v>
      </c>
    </row>
    <row r="9" spans="1:10" ht="17.5" x14ac:dyDescent="0.35">
      <c r="A9" s="4" t="s">
        <v>43</v>
      </c>
      <c r="B9" s="11">
        <v>32</v>
      </c>
      <c r="C9" s="11">
        <v>2598</v>
      </c>
      <c r="D9" s="11">
        <v>1675</v>
      </c>
      <c r="E9" s="11">
        <v>580</v>
      </c>
      <c r="F9" s="12">
        <v>0.223</v>
      </c>
      <c r="G9" s="11">
        <v>327</v>
      </c>
      <c r="H9" s="12">
        <v>0.126</v>
      </c>
      <c r="I9" s="13">
        <v>16</v>
      </c>
      <c r="J9" s="14">
        <f t="shared" ref="J9:J17" si="0">C9*B9</f>
        <v>83136</v>
      </c>
    </row>
    <row r="10" spans="1:10" ht="17.5" x14ac:dyDescent="0.35">
      <c r="A10" s="4" t="s">
        <v>44</v>
      </c>
      <c r="B10" s="11">
        <v>37</v>
      </c>
      <c r="C10" s="11">
        <v>1412</v>
      </c>
      <c r="D10" s="11">
        <v>477</v>
      </c>
      <c r="E10" s="11">
        <v>330</v>
      </c>
      <c r="F10" s="12">
        <v>0.23400000000000001</v>
      </c>
      <c r="G10" s="11">
        <v>605</v>
      </c>
      <c r="H10" s="12">
        <v>0.42799999999999999</v>
      </c>
      <c r="I10" s="13">
        <v>0</v>
      </c>
      <c r="J10" s="14">
        <f t="shared" si="0"/>
        <v>52244</v>
      </c>
    </row>
    <row r="11" spans="1:10" ht="17.5" x14ac:dyDescent="0.35">
      <c r="A11" s="110" t="s">
        <v>45</v>
      </c>
      <c r="B11" s="11">
        <v>23</v>
      </c>
      <c r="C11" s="11">
        <v>96</v>
      </c>
      <c r="D11" s="11">
        <v>70</v>
      </c>
      <c r="E11" s="11">
        <v>13</v>
      </c>
      <c r="F11" s="112">
        <v>0.13500000000000001</v>
      </c>
      <c r="G11" s="11">
        <v>13</v>
      </c>
      <c r="H11" s="112">
        <v>0.13500000000000001</v>
      </c>
      <c r="I11" s="113">
        <v>0</v>
      </c>
      <c r="J11" s="114">
        <f t="shared" si="0"/>
        <v>2208</v>
      </c>
    </row>
    <row r="12" spans="1:10" ht="17.5" x14ac:dyDescent="0.35">
      <c r="A12" s="4" t="s">
        <v>51</v>
      </c>
      <c r="B12" s="11">
        <v>31</v>
      </c>
      <c r="C12" s="11">
        <v>5704</v>
      </c>
      <c r="D12" s="11">
        <v>2451</v>
      </c>
      <c r="E12" s="11">
        <v>1705</v>
      </c>
      <c r="F12" s="12">
        <v>0.29899999999999999</v>
      </c>
      <c r="G12" s="11">
        <v>1543</v>
      </c>
      <c r="H12" s="12">
        <v>0.27100000000000002</v>
      </c>
      <c r="I12" s="13">
        <v>5</v>
      </c>
      <c r="J12" s="14">
        <f t="shared" si="0"/>
        <v>176824</v>
      </c>
    </row>
    <row r="13" spans="1:10" ht="17.5" x14ac:dyDescent="0.35">
      <c r="A13" s="1" t="s">
        <v>52</v>
      </c>
      <c r="B13" s="11">
        <v>13</v>
      </c>
      <c r="C13" s="11">
        <v>857</v>
      </c>
      <c r="D13" s="11">
        <v>809</v>
      </c>
      <c r="E13" s="11">
        <v>35</v>
      </c>
      <c r="F13" s="12">
        <v>4.1000000000000002E-2</v>
      </c>
      <c r="G13" s="11">
        <v>13</v>
      </c>
      <c r="H13" s="12">
        <v>1.4999999999999999E-2</v>
      </c>
      <c r="I13" s="13">
        <v>0</v>
      </c>
      <c r="J13" s="14">
        <f t="shared" si="0"/>
        <v>11141</v>
      </c>
    </row>
    <row r="14" spans="1:10" ht="17.5" x14ac:dyDescent="0.35">
      <c r="A14" s="4" t="s">
        <v>53</v>
      </c>
      <c r="B14" s="11">
        <v>15</v>
      </c>
      <c r="C14" s="11">
        <v>852</v>
      </c>
      <c r="D14" s="11">
        <v>772</v>
      </c>
      <c r="E14" s="11">
        <v>42</v>
      </c>
      <c r="F14" s="12">
        <v>4.9000000000000002E-2</v>
      </c>
      <c r="G14" s="11">
        <v>36</v>
      </c>
      <c r="H14" s="12">
        <v>4.2000000000000003E-2</v>
      </c>
      <c r="I14" s="13">
        <v>2</v>
      </c>
      <c r="J14" s="14">
        <f t="shared" si="0"/>
        <v>12780</v>
      </c>
    </row>
    <row r="15" spans="1:10" ht="17.5" x14ac:dyDescent="0.35">
      <c r="A15" s="4" t="s">
        <v>58</v>
      </c>
      <c r="B15" s="11">
        <v>19</v>
      </c>
      <c r="C15" s="11">
        <v>454</v>
      </c>
      <c r="D15" s="11">
        <v>366</v>
      </c>
      <c r="E15" s="11">
        <v>62</v>
      </c>
      <c r="F15" s="12">
        <v>0.13700000000000001</v>
      </c>
      <c r="G15" s="11">
        <v>26</v>
      </c>
      <c r="H15" s="12">
        <v>5.7000000000000002E-2</v>
      </c>
      <c r="I15" s="13">
        <v>0</v>
      </c>
      <c r="J15" s="14">
        <f t="shared" si="0"/>
        <v>8626</v>
      </c>
    </row>
    <row r="16" spans="1:10" ht="17.5" x14ac:dyDescent="0.35">
      <c r="A16" s="4" t="s">
        <v>64</v>
      </c>
      <c r="B16" s="11">
        <v>19</v>
      </c>
      <c r="C16" s="11">
        <v>1483</v>
      </c>
      <c r="D16" s="11">
        <v>1234</v>
      </c>
      <c r="E16" s="11">
        <v>154</v>
      </c>
      <c r="F16" s="12">
        <v>0.104</v>
      </c>
      <c r="G16" s="11">
        <v>95</v>
      </c>
      <c r="H16" s="12">
        <v>6.4000000000000001E-2</v>
      </c>
      <c r="I16" s="13">
        <v>0</v>
      </c>
      <c r="J16" s="14">
        <f t="shared" si="0"/>
        <v>28177</v>
      </c>
    </row>
    <row r="17" spans="1:10" ht="18" thickBot="1" x14ac:dyDescent="0.4">
      <c r="A17" s="5" t="s">
        <v>79</v>
      </c>
      <c r="B17" s="11">
        <v>22</v>
      </c>
      <c r="C17" s="11">
        <v>1760</v>
      </c>
      <c r="D17" s="11">
        <v>1199</v>
      </c>
      <c r="E17" s="11">
        <v>366</v>
      </c>
      <c r="F17" s="12">
        <v>0.20799999999999999</v>
      </c>
      <c r="G17" s="11">
        <v>195</v>
      </c>
      <c r="H17" s="12">
        <v>0.111</v>
      </c>
      <c r="I17" s="13">
        <v>0</v>
      </c>
      <c r="J17" s="14">
        <f t="shared" si="0"/>
        <v>38720</v>
      </c>
    </row>
    <row r="18" spans="1:10" ht="36" customHeight="1" thickBot="1" x14ac:dyDescent="0.45">
      <c r="A18" s="30" t="s">
        <v>83</v>
      </c>
      <c r="B18" s="31">
        <f>J18/C18</f>
        <v>26.747191367819738</v>
      </c>
      <c r="C18" s="23">
        <f>SUM(C8:C17)</f>
        <v>15755</v>
      </c>
      <c r="D18" s="22">
        <f>SUM(D8:D17)</f>
        <v>9565</v>
      </c>
      <c r="E18" s="23">
        <f>SUM(E8:E17)</f>
        <v>3310</v>
      </c>
      <c r="F18" s="32">
        <f>E18/C18</f>
        <v>0.21009203427483339</v>
      </c>
      <c r="G18" s="23">
        <f>SUM(G8:G17)</f>
        <v>2857</v>
      </c>
      <c r="H18" s="32">
        <f>G18/C18</f>
        <v>0.18133925737860995</v>
      </c>
      <c r="I18" s="23">
        <f>SUM(I8:I17)</f>
        <v>23</v>
      </c>
      <c r="J18" s="22">
        <f>SUM(J8:J17)</f>
        <v>421402</v>
      </c>
    </row>
    <row r="19" spans="1:10" ht="18" customHeight="1" x14ac:dyDescent="0.35">
      <c r="A19" s="103" t="s">
        <v>86</v>
      </c>
      <c r="B19" s="104"/>
      <c r="C19" s="104"/>
      <c r="D19" s="104"/>
      <c r="E19" s="104"/>
      <c r="F19" s="104"/>
      <c r="G19" s="104"/>
      <c r="H19" s="104"/>
      <c r="I19" s="104"/>
      <c r="J19" s="105"/>
    </row>
    <row r="20" spans="1:10" ht="17.5" x14ac:dyDescent="0.35">
      <c r="A20" s="34"/>
      <c r="B20" s="83" t="s">
        <v>87</v>
      </c>
      <c r="C20" s="83"/>
      <c r="D20" s="83"/>
      <c r="E20" s="83"/>
      <c r="F20" s="83"/>
      <c r="G20" s="83"/>
      <c r="H20" s="83"/>
      <c r="I20" s="83"/>
      <c r="J20" s="84"/>
    </row>
    <row r="21" spans="1:10" ht="15.5" x14ac:dyDescent="0.35">
      <c r="A21" s="97" t="s">
        <v>88</v>
      </c>
      <c r="B21" s="98"/>
      <c r="C21" s="98"/>
      <c r="D21" s="98"/>
      <c r="E21" s="98"/>
      <c r="F21" s="98"/>
      <c r="G21" s="98"/>
      <c r="H21" s="98"/>
      <c r="I21" s="98"/>
      <c r="J21" s="99"/>
    </row>
    <row r="22" spans="1:10" ht="16" thickBot="1" x14ac:dyDescent="0.4">
      <c r="A22" s="100" t="s">
        <v>97</v>
      </c>
      <c r="B22" s="101"/>
      <c r="C22" s="101"/>
      <c r="D22" s="101"/>
      <c r="E22" s="101"/>
      <c r="F22" s="101"/>
      <c r="G22" s="101"/>
      <c r="H22" s="101"/>
      <c r="I22" s="101"/>
      <c r="J22" s="102"/>
    </row>
    <row r="23" spans="1:10" ht="17.5" x14ac:dyDescent="0.35">
      <c r="A23" s="2"/>
    </row>
    <row r="24" spans="1:10" ht="17.5" x14ac:dyDescent="0.35">
      <c r="A24" s="2"/>
    </row>
    <row r="25" spans="1:10" ht="17.5" x14ac:dyDescent="0.35">
      <c r="A25" s="2"/>
    </row>
    <row r="26" spans="1:10" ht="17.5" x14ac:dyDescent="0.35">
      <c r="A26" s="2"/>
    </row>
    <row r="27" spans="1:10" ht="17.5" x14ac:dyDescent="0.35">
      <c r="A27" s="2"/>
    </row>
    <row r="28" spans="1:10" ht="17.5" x14ac:dyDescent="0.35">
      <c r="A28" s="2"/>
    </row>
    <row r="29" spans="1:10" ht="17.5" x14ac:dyDescent="0.35">
      <c r="A29" s="2"/>
    </row>
    <row r="30" spans="1:10" ht="17.5" x14ac:dyDescent="0.35">
      <c r="A30" s="2"/>
    </row>
    <row r="31" spans="1:10" ht="17.5" x14ac:dyDescent="0.35">
      <c r="A31" s="2"/>
    </row>
    <row r="32" spans="1:10" ht="17.5" x14ac:dyDescent="0.35">
      <c r="A32" s="2"/>
    </row>
    <row r="33" spans="1:1" ht="17.5" x14ac:dyDescent="0.35">
      <c r="A33" s="2"/>
    </row>
    <row r="34" spans="1:1" ht="17.5" x14ac:dyDescent="0.35">
      <c r="A34" s="2"/>
    </row>
    <row r="35" spans="1:1" ht="17.5" x14ac:dyDescent="0.35">
      <c r="A35" s="2"/>
    </row>
    <row r="36" spans="1:1" ht="17.5" x14ac:dyDescent="0.35">
      <c r="A36" s="2"/>
    </row>
    <row r="37" spans="1:1" ht="17.5" x14ac:dyDescent="0.35">
      <c r="A37" s="2"/>
    </row>
    <row r="38" spans="1:1" ht="17.5" x14ac:dyDescent="0.35">
      <c r="A38" s="2"/>
    </row>
    <row r="39" spans="1:1" ht="17.5" x14ac:dyDescent="0.35">
      <c r="A39" s="2"/>
    </row>
    <row r="40" spans="1:1" ht="17.5" x14ac:dyDescent="0.35">
      <c r="A40" s="2"/>
    </row>
    <row r="41" spans="1:1" ht="17.5" x14ac:dyDescent="0.35">
      <c r="A41" s="2"/>
    </row>
    <row r="42" spans="1:1" ht="17.5" x14ac:dyDescent="0.35">
      <c r="A42" s="2"/>
    </row>
    <row r="43" spans="1:1" ht="17.5" x14ac:dyDescent="0.35">
      <c r="A43" s="2"/>
    </row>
    <row r="44" spans="1:1" ht="17.5" x14ac:dyDescent="0.35">
      <c r="A44" s="2"/>
    </row>
    <row r="45" spans="1:1" ht="17.5" x14ac:dyDescent="0.35">
      <c r="A45" s="2"/>
    </row>
    <row r="46" spans="1:1" ht="17.5" x14ac:dyDescent="0.35">
      <c r="A46" s="2"/>
    </row>
    <row r="47" spans="1:1" ht="17.5" x14ac:dyDescent="0.35">
      <c r="A47" s="2"/>
    </row>
    <row r="48" spans="1:1" ht="17.5" x14ac:dyDescent="0.35">
      <c r="A48" s="2"/>
    </row>
    <row r="49" spans="1:1" ht="17.5" x14ac:dyDescent="0.35">
      <c r="A49" s="2"/>
    </row>
    <row r="50" spans="1:1" ht="17.5" x14ac:dyDescent="0.35">
      <c r="A50" s="2"/>
    </row>
    <row r="51" spans="1:1" ht="17.5" x14ac:dyDescent="0.35">
      <c r="A51" s="2"/>
    </row>
    <row r="52" spans="1:1" ht="17.5" x14ac:dyDescent="0.35">
      <c r="A52" s="2"/>
    </row>
    <row r="53" spans="1:1" ht="17.5" x14ac:dyDescent="0.35">
      <c r="A53" s="2"/>
    </row>
    <row r="54" spans="1:1" ht="17.5" x14ac:dyDescent="0.35">
      <c r="A54" s="2"/>
    </row>
    <row r="55" spans="1:1" ht="17.5" x14ac:dyDescent="0.35">
      <c r="A55" s="2"/>
    </row>
    <row r="56" spans="1:1" ht="17.5" x14ac:dyDescent="0.35">
      <c r="A56" s="2"/>
    </row>
    <row r="57" spans="1:1" ht="17.5" x14ac:dyDescent="0.35">
      <c r="A57" s="2"/>
    </row>
    <row r="58" spans="1:1" ht="17.5" x14ac:dyDescent="0.35">
      <c r="A58" s="2"/>
    </row>
    <row r="59" spans="1:1" ht="18" x14ac:dyDescent="0.4">
      <c r="A59" s="3"/>
    </row>
  </sheetData>
  <mergeCells count="6">
    <mergeCell ref="A21:J21"/>
    <mergeCell ref="A22:J22"/>
    <mergeCell ref="A1:J1"/>
    <mergeCell ref="A2:J2"/>
    <mergeCell ref="A19:J19"/>
    <mergeCell ref="B20:J20"/>
  </mergeCells>
  <pageMargins left="0.7" right="0.7" top="0.75" bottom="0.75" header="0.3" footer="0.3"/>
  <ignoredErrors>
    <ignoredError sqref="F18 H18" formula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59"/>
  <sheetViews>
    <sheetView workbookViewId="0">
      <selection activeCell="A8" sqref="A8"/>
    </sheetView>
  </sheetViews>
  <sheetFormatPr defaultRowHeight="14.5" x14ac:dyDescent="0.35"/>
  <cols>
    <col min="1" max="1" width="11.26953125" customWidth="1"/>
    <col min="2" max="2" width="15.1796875" customWidth="1"/>
    <col min="3" max="3" width="12.54296875" customWidth="1"/>
    <col min="4" max="5" width="11.54296875" customWidth="1"/>
    <col min="6" max="6" width="13.7265625" customWidth="1"/>
    <col min="7" max="7" width="11.54296875" customWidth="1"/>
    <col min="8" max="8" width="13.81640625" customWidth="1"/>
    <col min="9" max="9" width="13.453125" customWidth="1"/>
    <col min="10" max="10" width="15.453125" customWidth="1"/>
  </cols>
  <sheetData>
    <row r="1" spans="1:10" ht="23.5" thickBot="1" x14ac:dyDescent="0.55000000000000004">
      <c r="A1" s="88" t="s">
        <v>0</v>
      </c>
      <c r="B1" s="89"/>
      <c r="C1" s="89"/>
      <c r="D1" s="89"/>
      <c r="E1" s="89"/>
      <c r="F1" s="89"/>
      <c r="G1" s="89"/>
      <c r="H1" s="89"/>
      <c r="I1" s="89"/>
      <c r="J1" s="90"/>
    </row>
    <row r="2" spans="1:10" ht="18" thickBot="1" x14ac:dyDescent="0.4">
      <c r="A2" s="91" t="s">
        <v>95</v>
      </c>
      <c r="B2" s="92"/>
      <c r="C2" s="92"/>
      <c r="D2" s="92"/>
      <c r="E2" s="92"/>
      <c r="F2" s="92"/>
      <c r="G2" s="92"/>
      <c r="H2" s="92"/>
      <c r="I2" s="92"/>
      <c r="J2" s="93"/>
    </row>
    <row r="3" spans="1:10" ht="17.5" x14ac:dyDescent="0.35">
      <c r="A3" s="36"/>
      <c r="B3" s="37" t="s">
        <v>22</v>
      </c>
      <c r="C3" s="38" t="s">
        <v>1</v>
      </c>
      <c r="D3" s="37"/>
      <c r="E3" s="38"/>
      <c r="F3" s="37" t="s">
        <v>28</v>
      </c>
      <c r="G3" s="38"/>
      <c r="H3" s="37" t="s">
        <v>28</v>
      </c>
      <c r="I3" s="38" t="s">
        <v>21</v>
      </c>
      <c r="J3" s="39" t="s">
        <v>26</v>
      </c>
    </row>
    <row r="4" spans="1:10" ht="17.5" x14ac:dyDescent="0.35">
      <c r="A4" s="40"/>
      <c r="B4" s="41" t="s">
        <v>23</v>
      </c>
      <c r="C4" s="42" t="s">
        <v>24</v>
      </c>
      <c r="D4" s="41" t="s">
        <v>2</v>
      </c>
      <c r="E4" s="42" t="s">
        <v>2</v>
      </c>
      <c r="F4" s="41" t="s">
        <v>18</v>
      </c>
      <c r="G4" s="42" t="s">
        <v>2</v>
      </c>
      <c r="H4" s="41" t="s">
        <v>18</v>
      </c>
      <c r="I4" s="42" t="s">
        <v>4</v>
      </c>
      <c r="J4" s="43" t="s">
        <v>3</v>
      </c>
    </row>
    <row r="5" spans="1:10" ht="17.5" x14ac:dyDescent="0.35">
      <c r="A5" s="40"/>
      <c r="B5" s="41" t="s">
        <v>20</v>
      </c>
      <c r="C5" s="42" t="s">
        <v>2</v>
      </c>
      <c r="D5" s="41" t="s">
        <v>4</v>
      </c>
      <c r="E5" s="42" t="s">
        <v>4</v>
      </c>
      <c r="F5" s="41" t="s">
        <v>4</v>
      </c>
      <c r="G5" s="42" t="s">
        <v>4</v>
      </c>
      <c r="H5" s="41" t="s">
        <v>4</v>
      </c>
      <c r="I5" s="42" t="s">
        <v>25</v>
      </c>
      <c r="J5" s="43" t="s">
        <v>27</v>
      </c>
    </row>
    <row r="6" spans="1:10" ht="17.5" x14ac:dyDescent="0.35">
      <c r="A6" s="40"/>
      <c r="B6" s="41" t="s">
        <v>4</v>
      </c>
      <c r="C6" s="42" t="s">
        <v>4</v>
      </c>
      <c r="D6" s="41" t="s">
        <v>5</v>
      </c>
      <c r="E6" s="42" t="s">
        <v>6</v>
      </c>
      <c r="F6" s="41" t="s">
        <v>7</v>
      </c>
      <c r="G6" s="42" t="s">
        <v>8</v>
      </c>
      <c r="H6" s="41" t="s">
        <v>84</v>
      </c>
      <c r="I6" s="42" t="s">
        <v>9</v>
      </c>
      <c r="J6" s="43" t="s">
        <v>4</v>
      </c>
    </row>
    <row r="7" spans="1:10" ht="19" thickBot="1" x14ac:dyDescent="0.5">
      <c r="A7" s="45" t="s">
        <v>17</v>
      </c>
      <c r="B7" s="46" t="s">
        <v>10</v>
      </c>
      <c r="C7" s="47" t="s">
        <v>11</v>
      </c>
      <c r="D7" s="46" t="s">
        <v>12</v>
      </c>
      <c r="E7" s="47" t="s">
        <v>13</v>
      </c>
      <c r="F7" s="46" t="s">
        <v>14</v>
      </c>
      <c r="G7" s="47" t="s">
        <v>15</v>
      </c>
      <c r="H7" s="46" t="s">
        <v>14</v>
      </c>
      <c r="I7" s="47" t="s">
        <v>16</v>
      </c>
      <c r="J7" s="54" t="s">
        <v>19</v>
      </c>
    </row>
    <row r="8" spans="1:10" ht="17.5" x14ac:dyDescent="0.35">
      <c r="A8" s="8" t="s">
        <v>29</v>
      </c>
      <c r="B8" s="11">
        <v>47</v>
      </c>
      <c r="C8" s="11">
        <v>98</v>
      </c>
      <c r="D8" s="11">
        <v>35</v>
      </c>
      <c r="E8" s="11">
        <v>14</v>
      </c>
      <c r="F8" s="12">
        <v>0.14299999999999999</v>
      </c>
      <c r="G8" s="11">
        <v>49</v>
      </c>
      <c r="H8" s="12">
        <v>0.5</v>
      </c>
      <c r="I8" s="13">
        <v>0</v>
      </c>
      <c r="J8" s="14">
        <f>C8*B8</f>
        <v>4606</v>
      </c>
    </row>
    <row r="9" spans="1:10" ht="17.5" x14ac:dyDescent="0.35">
      <c r="A9" s="4" t="s">
        <v>32</v>
      </c>
      <c r="B9" s="11">
        <v>293</v>
      </c>
      <c r="C9" s="11">
        <v>2097</v>
      </c>
      <c r="D9" s="11">
        <v>17</v>
      </c>
      <c r="E9" s="11">
        <v>13</v>
      </c>
      <c r="F9" s="12">
        <v>6.0000000000000001E-3</v>
      </c>
      <c r="G9" s="11">
        <v>1944</v>
      </c>
      <c r="H9" s="12">
        <v>0.92700000000000005</v>
      </c>
      <c r="I9" s="13">
        <v>123</v>
      </c>
      <c r="J9" s="14">
        <f t="shared" ref="J9:J15" si="0">C9*B9</f>
        <v>614421</v>
      </c>
    </row>
    <row r="10" spans="1:10" ht="17.5" x14ac:dyDescent="0.35">
      <c r="A10" s="4" t="s">
        <v>33</v>
      </c>
      <c r="B10" s="11">
        <v>61</v>
      </c>
      <c r="C10" s="11">
        <v>44056</v>
      </c>
      <c r="D10" s="11">
        <v>9365</v>
      </c>
      <c r="E10" s="11">
        <v>7576</v>
      </c>
      <c r="F10" s="12">
        <v>0.17199999999999999</v>
      </c>
      <c r="G10" s="11">
        <v>26704</v>
      </c>
      <c r="H10" s="12">
        <v>0.60599999999999998</v>
      </c>
      <c r="I10" s="13">
        <v>411</v>
      </c>
      <c r="J10" s="14">
        <f t="shared" si="0"/>
        <v>2687416</v>
      </c>
    </row>
    <row r="11" spans="1:10" ht="17.5" x14ac:dyDescent="0.35">
      <c r="A11" s="1" t="s">
        <v>40</v>
      </c>
      <c r="B11" s="11">
        <v>223</v>
      </c>
      <c r="C11" s="11">
        <v>356</v>
      </c>
      <c r="D11" s="11">
        <v>232</v>
      </c>
      <c r="E11" s="11">
        <v>37</v>
      </c>
      <c r="F11" s="12">
        <v>0.104</v>
      </c>
      <c r="G11" s="11">
        <v>22</v>
      </c>
      <c r="H11" s="12">
        <v>6.2E-2</v>
      </c>
      <c r="I11" s="13">
        <v>65</v>
      </c>
      <c r="J11" s="14">
        <f t="shared" si="0"/>
        <v>79388</v>
      </c>
    </row>
    <row r="12" spans="1:10" ht="17.5" x14ac:dyDescent="0.35">
      <c r="A12" s="4" t="s">
        <v>42</v>
      </c>
      <c r="B12" s="11">
        <v>13</v>
      </c>
      <c r="C12" s="11">
        <v>328</v>
      </c>
      <c r="D12" s="11">
        <v>327</v>
      </c>
      <c r="E12" s="11">
        <v>0</v>
      </c>
      <c r="F12" s="12">
        <v>0</v>
      </c>
      <c r="G12" s="11">
        <v>1</v>
      </c>
      <c r="H12" s="12">
        <v>3.0000000000000001E-3</v>
      </c>
      <c r="I12" s="13">
        <v>0</v>
      </c>
      <c r="J12" s="14">
        <f t="shared" si="0"/>
        <v>4264</v>
      </c>
    </row>
    <row r="13" spans="1:10" ht="17.5" x14ac:dyDescent="0.35">
      <c r="A13" s="4" t="s">
        <v>62</v>
      </c>
      <c r="B13" s="11">
        <v>312</v>
      </c>
      <c r="C13" s="11">
        <v>1358</v>
      </c>
      <c r="D13" s="11">
        <v>3</v>
      </c>
      <c r="E13" s="11">
        <v>2</v>
      </c>
      <c r="F13" s="12">
        <v>1E-3</v>
      </c>
      <c r="G13" s="11">
        <v>995</v>
      </c>
      <c r="H13" s="12">
        <v>0.73299999999999998</v>
      </c>
      <c r="I13" s="13">
        <v>358</v>
      </c>
      <c r="J13" s="14">
        <f t="shared" si="0"/>
        <v>423696</v>
      </c>
    </row>
    <row r="14" spans="1:10" ht="17.5" x14ac:dyDescent="0.35">
      <c r="A14" s="4" t="s">
        <v>66</v>
      </c>
      <c r="B14" s="11">
        <v>102</v>
      </c>
      <c r="C14" s="11">
        <v>5859</v>
      </c>
      <c r="D14" s="11">
        <v>783</v>
      </c>
      <c r="E14" s="11">
        <v>500</v>
      </c>
      <c r="F14" s="12">
        <v>8.5000000000000006E-2</v>
      </c>
      <c r="G14" s="11">
        <v>4481</v>
      </c>
      <c r="H14" s="12">
        <v>0.76500000000000001</v>
      </c>
      <c r="I14" s="13">
        <v>95</v>
      </c>
      <c r="J14" s="14">
        <f t="shared" si="0"/>
        <v>597618</v>
      </c>
    </row>
    <row r="15" spans="1:10" ht="18" thickBot="1" x14ac:dyDescent="0.4">
      <c r="A15" s="5" t="s">
        <v>78</v>
      </c>
      <c r="B15" s="17">
        <v>20</v>
      </c>
      <c r="C15" s="17">
        <v>2503</v>
      </c>
      <c r="D15" s="17">
        <v>2023</v>
      </c>
      <c r="E15" s="17">
        <v>390</v>
      </c>
      <c r="F15" s="18">
        <v>0.156</v>
      </c>
      <c r="G15" s="17">
        <v>87</v>
      </c>
      <c r="H15" s="18">
        <v>3.5000000000000003E-2</v>
      </c>
      <c r="I15" s="19">
        <v>3</v>
      </c>
      <c r="J15" s="14">
        <f t="shared" si="0"/>
        <v>50060</v>
      </c>
    </row>
    <row r="16" spans="1:10" ht="36.75" customHeight="1" thickBot="1" x14ac:dyDescent="0.45">
      <c r="A16" s="30" t="s">
        <v>83</v>
      </c>
      <c r="B16" s="31">
        <v>178.80048670614585</v>
      </c>
      <c r="C16" s="23">
        <v>469277</v>
      </c>
      <c r="D16" s="22">
        <v>59575</v>
      </c>
      <c r="E16" s="23">
        <v>29778</v>
      </c>
      <c r="F16" s="32">
        <v>6.3455059591669735E-2</v>
      </c>
      <c r="G16" s="23">
        <v>316030</v>
      </c>
      <c r="H16" s="32">
        <v>0.67344020695665885</v>
      </c>
      <c r="I16" s="23">
        <v>63894</v>
      </c>
      <c r="J16" s="22">
        <f>SUM(J8:J15)</f>
        <v>4461469</v>
      </c>
    </row>
    <row r="17" spans="1:10" ht="18" customHeight="1" x14ac:dyDescent="0.35">
      <c r="A17" s="103" t="s">
        <v>86</v>
      </c>
      <c r="B17" s="104"/>
      <c r="C17" s="104"/>
      <c r="D17" s="104"/>
      <c r="E17" s="104"/>
      <c r="F17" s="104"/>
      <c r="G17" s="104"/>
      <c r="H17" s="104"/>
      <c r="I17" s="104"/>
      <c r="J17" s="105"/>
    </row>
    <row r="18" spans="1:10" ht="17.5" x14ac:dyDescent="0.35">
      <c r="A18" s="34"/>
      <c r="B18" s="83" t="s">
        <v>87</v>
      </c>
      <c r="C18" s="83"/>
      <c r="D18" s="83"/>
      <c r="E18" s="83"/>
      <c r="F18" s="83"/>
      <c r="G18" s="83"/>
      <c r="H18" s="83"/>
      <c r="I18" s="83"/>
      <c r="J18" s="84"/>
    </row>
    <row r="19" spans="1:10" ht="15.5" x14ac:dyDescent="0.35">
      <c r="A19" s="97" t="s">
        <v>88</v>
      </c>
      <c r="B19" s="98"/>
      <c r="C19" s="98"/>
      <c r="D19" s="98"/>
      <c r="E19" s="98"/>
      <c r="F19" s="98"/>
      <c r="G19" s="98"/>
      <c r="H19" s="98"/>
      <c r="I19" s="98"/>
      <c r="J19" s="99"/>
    </row>
    <row r="20" spans="1:10" ht="16" thickBot="1" x14ac:dyDescent="0.4">
      <c r="A20" s="100" t="s">
        <v>97</v>
      </c>
      <c r="B20" s="101"/>
      <c r="C20" s="101"/>
      <c r="D20" s="101"/>
      <c r="E20" s="101"/>
      <c r="F20" s="101"/>
      <c r="G20" s="101"/>
      <c r="H20" s="101"/>
      <c r="I20" s="101"/>
      <c r="J20" s="102"/>
    </row>
    <row r="21" spans="1:10" ht="17.5" x14ac:dyDescent="0.35">
      <c r="A21" s="2"/>
    </row>
    <row r="22" spans="1:10" ht="17.5" x14ac:dyDescent="0.35">
      <c r="A22" s="2"/>
    </row>
    <row r="23" spans="1:10" ht="17.5" x14ac:dyDescent="0.35">
      <c r="A23" s="2"/>
    </row>
    <row r="24" spans="1:10" ht="17.5" x14ac:dyDescent="0.35">
      <c r="A24" s="2"/>
    </row>
    <row r="25" spans="1:10" ht="17.5" x14ac:dyDescent="0.35">
      <c r="A25" s="2"/>
    </row>
    <row r="26" spans="1:10" ht="17.5" x14ac:dyDescent="0.35">
      <c r="A26" s="2"/>
    </row>
    <row r="27" spans="1:10" ht="17.5" x14ac:dyDescent="0.35">
      <c r="A27" s="2"/>
    </row>
    <row r="28" spans="1:10" ht="17.5" x14ac:dyDescent="0.35">
      <c r="A28" s="2"/>
    </row>
    <row r="29" spans="1:10" ht="17.5" x14ac:dyDescent="0.35">
      <c r="A29" s="2"/>
    </row>
    <row r="30" spans="1:10" ht="17.5" x14ac:dyDescent="0.35">
      <c r="A30" s="2"/>
    </row>
    <row r="31" spans="1:10" ht="17.5" x14ac:dyDescent="0.35">
      <c r="A31" s="2"/>
    </row>
    <row r="32" spans="1:10" ht="17.5" x14ac:dyDescent="0.35">
      <c r="A32" s="2"/>
    </row>
    <row r="33" spans="1:1" ht="17.5" x14ac:dyDescent="0.35">
      <c r="A33" s="2"/>
    </row>
    <row r="34" spans="1:1" ht="17.5" x14ac:dyDescent="0.35">
      <c r="A34" s="2"/>
    </row>
    <row r="35" spans="1:1" ht="17.5" x14ac:dyDescent="0.35">
      <c r="A35" s="2"/>
    </row>
    <row r="36" spans="1:1" ht="17.5" x14ac:dyDescent="0.35">
      <c r="A36" s="2"/>
    </row>
    <row r="37" spans="1:1" ht="17.5" x14ac:dyDescent="0.35">
      <c r="A37" s="2"/>
    </row>
    <row r="38" spans="1:1" ht="17.5" x14ac:dyDescent="0.35">
      <c r="A38" s="2"/>
    </row>
    <row r="39" spans="1:1" ht="17.5" x14ac:dyDescent="0.35">
      <c r="A39" s="2"/>
    </row>
    <row r="40" spans="1:1" ht="17.5" x14ac:dyDescent="0.35">
      <c r="A40" s="2"/>
    </row>
    <row r="41" spans="1:1" ht="17.5" x14ac:dyDescent="0.35">
      <c r="A41" s="2"/>
    </row>
    <row r="42" spans="1:1" ht="17.5" x14ac:dyDescent="0.35">
      <c r="A42" s="2"/>
    </row>
    <row r="43" spans="1:1" ht="17.5" x14ac:dyDescent="0.35">
      <c r="A43" s="2"/>
    </row>
    <row r="44" spans="1:1" ht="17.5" x14ac:dyDescent="0.35">
      <c r="A44" s="2"/>
    </row>
    <row r="45" spans="1:1" ht="17.5" x14ac:dyDescent="0.35">
      <c r="A45" s="2"/>
    </row>
    <row r="46" spans="1:1" ht="17.5" x14ac:dyDescent="0.35">
      <c r="A46" s="2"/>
    </row>
    <row r="47" spans="1:1" ht="17.5" x14ac:dyDescent="0.35">
      <c r="A47" s="2"/>
    </row>
    <row r="48" spans="1:1" ht="17.5" x14ac:dyDescent="0.35">
      <c r="A48" s="2"/>
    </row>
    <row r="49" spans="1:1" ht="17.5" x14ac:dyDescent="0.35">
      <c r="A49" s="2"/>
    </row>
    <row r="50" spans="1:1" ht="17.5" x14ac:dyDescent="0.35">
      <c r="A50" s="2"/>
    </row>
    <row r="51" spans="1:1" ht="17.5" x14ac:dyDescent="0.35">
      <c r="A51" s="2"/>
    </row>
    <row r="52" spans="1:1" ht="17.5" x14ac:dyDescent="0.35">
      <c r="A52" s="2"/>
    </row>
    <row r="53" spans="1:1" ht="17.5" x14ac:dyDescent="0.35">
      <c r="A53" s="2"/>
    </row>
    <row r="54" spans="1:1" ht="17.5" x14ac:dyDescent="0.35">
      <c r="A54" s="2"/>
    </row>
    <row r="55" spans="1:1" ht="17.5" x14ac:dyDescent="0.35">
      <c r="A55" s="2"/>
    </row>
    <row r="56" spans="1:1" ht="17.5" x14ac:dyDescent="0.35">
      <c r="A56" s="2"/>
    </row>
    <row r="57" spans="1:1" ht="17.5" x14ac:dyDescent="0.35">
      <c r="A57" s="2"/>
    </row>
    <row r="58" spans="1:1" ht="17.5" x14ac:dyDescent="0.35">
      <c r="A58" s="2"/>
    </row>
    <row r="59" spans="1:1" ht="18" x14ac:dyDescent="0.4">
      <c r="A59" s="3"/>
    </row>
  </sheetData>
  <mergeCells count="6">
    <mergeCell ref="A19:J19"/>
    <mergeCell ref="A20:J20"/>
    <mergeCell ref="A1:J1"/>
    <mergeCell ref="A2:J2"/>
    <mergeCell ref="A17:J17"/>
    <mergeCell ref="B18:J18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BE9E263-6324-42F3-9A28-111EFD820CC5}"/>
</file>

<file path=customXml/itemProps2.xml><?xml version="1.0" encoding="utf-8"?>
<ds:datastoreItem xmlns:ds="http://schemas.openxmlformats.org/officeDocument/2006/customXml" ds:itemID="{A03FB79C-00A2-4887-8ACE-A4A9A96358FA}"/>
</file>

<file path=customXml/itemProps3.xml><?xml version="1.0" encoding="utf-8"?>
<ds:datastoreItem xmlns:ds="http://schemas.openxmlformats.org/officeDocument/2006/customXml" ds:itemID="{347A6026-BEC7-48E1-A5AD-6849BEC3A82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US Totals</vt:lpstr>
      <vt:lpstr>Boston Region 1</vt:lpstr>
      <vt:lpstr>Philadelphia Region 2</vt:lpstr>
      <vt:lpstr>Atlanta Region 3</vt:lpstr>
      <vt:lpstr>Dallas Region 4</vt:lpstr>
      <vt:lpstr>Chicago Region 5</vt:lpstr>
      <vt:lpstr>San Francisco Region 6</vt:lpstr>
    </vt:vector>
  </TitlesOfParts>
  <Company>Department of Labor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Rodall, Valerie - ETA</dc:creator>
  <cp:lastModifiedBy>Rodall, Valerie - ETA</cp:lastModifiedBy>
  <dcterms:created xsi:type="dcterms:W3CDTF">2018-10-12T18:31:49Z</dcterms:created>
  <dcterms:modified xsi:type="dcterms:W3CDTF">2025-03-13T19:22:44Z</dcterms:modified>
</cp:coreProperties>
</file>