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OUI\DPM\Appeals Webpage\9055H\CY 2018\"/>
    </mc:Choice>
  </mc:AlternateContent>
  <bookViews>
    <workbookView xWindow="0" yWindow="0" windowWidth="24000" windowHeight="9170"/>
  </bookViews>
  <sheets>
    <sheet name="US Totals" sheetId="1" r:id="rId1"/>
    <sheet name="Boston Region 1" sheetId="2" r:id="rId2"/>
    <sheet name="Philadelphia Rergion 2" sheetId="9" r:id="rId3"/>
    <sheet name="Atlanta Region 3" sheetId="10" r:id="rId4"/>
    <sheet name="Dallas Region 4" sheetId="11" r:id="rId5"/>
    <sheet name="Chicago Region 5" sheetId="12" r:id="rId6"/>
    <sheet name="San Francisco Region 6" sheetId="13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K13" i="1"/>
  <c r="K26" i="1"/>
  <c r="K34" i="1"/>
  <c r="K36" i="1"/>
  <c r="K40" i="1"/>
  <c r="K44" i="1"/>
  <c r="K50" i="1"/>
  <c r="K8" i="1" l="1"/>
  <c r="K11" i="1"/>
  <c r="K12" i="1"/>
  <c r="K21" i="1"/>
  <c r="K41" i="1"/>
  <c r="K45" i="1"/>
  <c r="K57" i="1"/>
  <c r="K9" i="1" l="1"/>
  <c r="K14" i="1"/>
  <c r="K16" i="1"/>
  <c r="K17" i="1"/>
  <c r="K18" i="1"/>
  <c r="K20" i="1"/>
  <c r="K22" i="1"/>
  <c r="K23" i="1"/>
  <c r="K24" i="1"/>
  <c r="K25" i="1"/>
  <c r="K27" i="1"/>
  <c r="K28" i="1"/>
  <c r="K29" i="1"/>
  <c r="K30" i="1"/>
  <c r="K32" i="1"/>
  <c r="K33" i="1"/>
  <c r="K35" i="1"/>
  <c r="K38" i="1"/>
  <c r="K39" i="1"/>
  <c r="K42" i="1"/>
  <c r="K43" i="1"/>
  <c r="K46" i="1"/>
  <c r="K47" i="1"/>
  <c r="K48" i="1"/>
  <c r="K49" i="1"/>
  <c r="K51" i="1"/>
  <c r="K52" i="1"/>
  <c r="K53" i="1"/>
  <c r="K54" i="1"/>
  <c r="K56" i="1"/>
  <c r="K58" i="1"/>
  <c r="K59" i="1"/>
  <c r="K60" i="1"/>
  <c r="J61" i="1" l="1"/>
  <c r="H61" i="1"/>
  <c r="F61" i="1"/>
  <c r="E61" i="1"/>
  <c r="D61" i="1"/>
  <c r="I16" i="13"/>
  <c r="G16" i="13"/>
  <c r="E16" i="13"/>
  <c r="D16" i="13"/>
  <c r="C16" i="13"/>
  <c r="I18" i="12"/>
  <c r="G18" i="12"/>
  <c r="E18" i="12"/>
  <c r="D18" i="12"/>
  <c r="C18" i="12"/>
  <c r="I19" i="11"/>
  <c r="G19" i="11"/>
  <c r="E19" i="11"/>
  <c r="D19" i="11"/>
  <c r="C19" i="11"/>
  <c r="I16" i="10"/>
  <c r="G16" i="10"/>
  <c r="E16" i="10"/>
  <c r="D16" i="10"/>
  <c r="C16" i="10"/>
  <c r="I14" i="9"/>
  <c r="G14" i="9"/>
  <c r="E14" i="9"/>
  <c r="D14" i="9"/>
  <c r="C14" i="9"/>
  <c r="I18" i="2"/>
  <c r="G18" i="2"/>
  <c r="E18" i="2"/>
  <c r="D18" i="2"/>
  <c r="C18" i="2"/>
  <c r="F14" i="9" l="1"/>
  <c r="H16" i="10"/>
  <c r="H18" i="2"/>
  <c r="F18" i="2"/>
  <c r="J18" i="2"/>
  <c r="B18" i="2" s="1"/>
  <c r="K61" i="1"/>
  <c r="C61" i="1" s="1"/>
  <c r="G61" i="1"/>
  <c r="I61" i="1"/>
  <c r="F16" i="13"/>
  <c r="H16" i="13"/>
  <c r="J16" i="13"/>
  <c r="B16" i="13" s="1"/>
  <c r="H18" i="12"/>
  <c r="J18" i="12"/>
  <c r="B18" i="12" s="1"/>
  <c r="F18" i="12"/>
  <c r="F19" i="11"/>
  <c r="J19" i="11"/>
  <c r="B19" i="11" s="1"/>
  <c r="H19" i="11"/>
  <c r="J16" i="10"/>
  <c r="B16" i="10" s="1"/>
  <c r="F16" i="10"/>
  <c r="H14" i="9"/>
  <c r="J14" i="9"/>
  <c r="B14" i="9" s="1"/>
</calcChain>
</file>

<file path=xl/sharedStrings.xml><?xml version="1.0" encoding="utf-8"?>
<sst xmlns="http://schemas.openxmlformats.org/spreadsheetml/2006/main" count="447" uniqueCount="89">
  <si>
    <t>Total</t>
  </si>
  <si>
    <t>Pending</t>
  </si>
  <si>
    <t>Age of</t>
  </si>
  <si>
    <t>Cases</t>
  </si>
  <si>
    <t>(c1)</t>
  </si>
  <si>
    <t>(c2)</t>
  </si>
  <si>
    <t>Days Old</t>
  </si>
  <si>
    <t>(c8)</t>
  </si>
  <si>
    <t>State</t>
  </si>
  <si>
    <t>of</t>
  </si>
  <si>
    <t>of Pending</t>
  </si>
  <si>
    <t xml:space="preserve">Pending </t>
  </si>
  <si>
    <t xml:space="preserve">Average </t>
  </si>
  <si>
    <t xml:space="preserve"> Age </t>
  </si>
  <si>
    <t xml:space="preserve"> # of</t>
  </si>
  <si>
    <t xml:space="preserve"> Over</t>
  </si>
  <si>
    <t xml:space="preserve">Total </t>
  </si>
  <si>
    <t xml:space="preserve"> Pending</t>
  </si>
  <si>
    <t>Percent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</si>
  <si>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</si>
  <si>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</si>
  <si>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</si>
  <si>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</si>
  <si>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</si>
  <si>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</si>
  <si>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</si>
  <si>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</si>
  <si>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</si>
  <si>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</si>
  <si>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</si>
  <si>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</si>
  <si>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</si>
  <si>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</si>
  <si>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</si>
  <si>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</si>
  <si>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</si>
  <si>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</si>
  <si>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</si>
  <si>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</si>
  <si>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</si>
  <si>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</si>
  <si>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</si>
  <si>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</si>
  <si>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</si>
  <si>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</si>
  <si>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</si>
  <si>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</si>
  <si>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</si>
  <si>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</si>
  <si>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</si>
  <si>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</si>
  <si>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</si>
  <si>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</si>
  <si>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</si>
  <si>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</si>
  <si>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</si>
  <si>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</si>
  <si>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</si>
  <si>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PR</t>
  </si>
  <si>
    <t>RI</t>
  </si>
  <si>
    <t>SC</t>
  </si>
  <si>
    <t>SD</t>
  </si>
  <si>
    <t>TN</t>
  </si>
  <si>
    <t>TX</t>
  </si>
  <si>
    <t>UT</t>
  </si>
  <si>
    <t>VA</t>
  </si>
  <si>
    <t>VI</t>
  </si>
  <si>
    <t>VT</t>
  </si>
  <si>
    <t>WA</t>
  </si>
  <si>
    <t>WI</t>
  </si>
  <si>
    <t>WV</t>
  </si>
  <si>
    <t>WY</t>
  </si>
  <si>
    <t>US</t>
  </si>
  <si>
    <t>&lt;= 40</t>
  </si>
  <si>
    <t>(c3 + c4)</t>
  </si>
  <si>
    <t>41 to 120</t>
  </si>
  <si>
    <t>121 to 360</t>
  </si>
  <si>
    <t>(c5-c6)</t>
  </si>
  <si>
    <t>360 Days</t>
  </si>
  <si>
    <t>(c7)</t>
  </si>
  <si>
    <t>c8 * c1</t>
  </si>
  <si>
    <t>Higher Authority Appeals, Case Aging</t>
  </si>
  <si>
    <t>9055H Report</t>
  </si>
  <si>
    <t>Region Totals</t>
  </si>
  <si>
    <t>Region</t>
  </si>
  <si>
    <t>Missing data from the ETA 9055H report.</t>
  </si>
  <si>
    <t>No Higher Authority Entity</t>
  </si>
  <si>
    <t>Last Updated:  10/16/2018</t>
  </si>
  <si>
    <t xml:space="preserve">Last Updated:  10/16/2018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</si>
</sst>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name val="Arial"/>
      <family val="2"/>
    </font>
    <font>
      <sz val="14"/>
      <color theme="0" tint="-0.499984740745262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03">
    <xf numFmtId="0" fontId="0" fillId="0" borderId="0" xfId="0"/>
    <xf numFmtId="0" fontId="5" fillId="0" borderId="11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0" fillId="3" borderId="0" xfId="0" applyFill="1" applyBorder="1"/>
    <xf numFmtId="0" fontId="2" fillId="3" borderId="1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0" fillId="3" borderId="4" xfId="0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4" fillId="0" borderId="19" xfId="0" applyFont="1" applyBorder="1" applyAlignment="1">
      <alignment horizontal="center"/>
    </xf>
    <xf numFmtId="3" fontId="5" fillId="0" borderId="10" xfId="1" applyNumberFormat="1" applyFont="1" applyFill="1" applyBorder="1"/>
    <xf numFmtId="164" fontId="5" fillId="0" borderId="10" xfId="0" applyNumberFormat="1" applyFont="1" applyFill="1" applyBorder="1"/>
    <xf numFmtId="3" fontId="5" fillId="0" borderId="10" xfId="0" applyNumberFormat="1" applyFont="1" applyFill="1" applyBorder="1"/>
    <xf numFmtId="3" fontId="5" fillId="0" borderId="11" xfId="1" applyNumberFormat="1" applyFont="1" applyFill="1" applyBorder="1"/>
    <xf numFmtId="164" fontId="5" fillId="0" borderId="11" xfId="0" applyNumberFormat="1" applyFont="1" applyFill="1" applyBorder="1"/>
    <xf numFmtId="3" fontId="5" fillId="0" borderId="11" xfId="0" applyNumberFormat="1" applyFont="1" applyFill="1" applyBorder="1"/>
    <xf numFmtId="0" fontId="5" fillId="2" borderId="11" xfId="0" applyFont="1" applyFill="1" applyBorder="1" applyAlignment="1">
      <alignment horizontal="center"/>
    </xf>
    <xf numFmtId="164" fontId="5" fillId="0" borderId="11" xfId="1" applyNumberFormat="1" applyFont="1" applyFill="1" applyBorder="1"/>
    <xf numFmtId="3" fontId="5" fillId="0" borderId="14" xfId="1" applyNumberFormat="1" applyFont="1" applyFill="1" applyBorder="1"/>
    <xf numFmtId="164" fontId="5" fillId="0" borderId="14" xfId="0" applyNumberFormat="1" applyFont="1" applyFill="1" applyBorder="1"/>
    <xf numFmtId="3" fontId="5" fillId="0" borderId="14" xfId="0" applyNumberFormat="1" applyFont="1" applyFill="1" applyBorder="1"/>
    <xf numFmtId="3" fontId="4" fillId="0" borderId="16" xfId="0" applyNumberFormat="1" applyFont="1" applyBorder="1"/>
    <xf numFmtId="164" fontId="4" fillId="0" borderId="16" xfId="0" applyNumberFormat="1" applyFont="1" applyBorder="1"/>
    <xf numFmtId="3" fontId="4" fillId="0" borderId="17" xfId="0" applyNumberFormat="1" applyFont="1" applyBorder="1"/>
    <xf numFmtId="0" fontId="4" fillId="0" borderId="6" xfId="0" applyFont="1" applyBorder="1" applyAlignment="1">
      <alignment horizontal="center" wrapText="1"/>
    </xf>
    <xf numFmtId="3" fontId="4" fillId="0" borderId="20" xfId="0" applyNumberFormat="1" applyFont="1" applyBorder="1"/>
    <xf numFmtId="3" fontId="4" fillId="0" borderId="7" xfId="0" applyNumberFormat="1" applyFont="1" applyBorder="1"/>
    <xf numFmtId="164" fontId="4" fillId="0" borderId="20" xfId="0" applyNumberFormat="1" applyFont="1" applyBorder="1"/>
    <xf numFmtId="0" fontId="5" fillId="0" borderId="22" xfId="0" applyFont="1" applyFill="1" applyBorder="1" applyAlignment="1">
      <alignment horizontal="center"/>
    </xf>
    <xf numFmtId="3" fontId="5" fillId="0" borderId="23" xfId="1" applyNumberFormat="1" applyFont="1" applyFill="1" applyBorder="1"/>
    <xf numFmtId="164" fontId="5" fillId="0" borderId="23" xfId="0" applyNumberFormat="1" applyFont="1" applyFill="1" applyBorder="1"/>
    <xf numFmtId="3" fontId="5" fillId="0" borderId="23" xfId="0" applyNumberFormat="1" applyFont="1" applyFill="1" applyBorder="1"/>
    <xf numFmtId="3" fontId="8" fillId="0" borderId="24" xfId="0" applyNumberFormat="1" applyFont="1" applyBorder="1"/>
    <xf numFmtId="0" fontId="5" fillId="0" borderId="25" xfId="0" applyFont="1" applyFill="1" applyBorder="1" applyAlignment="1">
      <alignment horizontal="center"/>
    </xf>
    <xf numFmtId="3" fontId="8" fillId="0" borderId="26" xfId="0" applyNumberFormat="1" applyFont="1" applyBorder="1"/>
    <xf numFmtId="0" fontId="6" fillId="2" borderId="25" xfId="0" applyFont="1" applyFill="1" applyBorder="1" applyAlignment="1">
      <alignment horizontal="center"/>
    </xf>
    <xf numFmtId="0" fontId="5" fillId="0" borderId="27" xfId="0" applyFont="1" applyBorder="1" applyAlignment="1">
      <alignment horizontal="center"/>
    </xf>
    <xf numFmtId="3" fontId="5" fillId="0" borderId="28" xfId="1" applyNumberFormat="1" applyFont="1" applyFill="1" applyBorder="1"/>
    <xf numFmtId="164" fontId="5" fillId="0" borderId="28" xfId="0" applyNumberFormat="1" applyFont="1" applyFill="1" applyBorder="1"/>
    <xf numFmtId="3" fontId="5" fillId="0" borderId="28" xfId="0" applyNumberFormat="1" applyFont="1" applyFill="1" applyBorder="1"/>
    <xf numFmtId="3" fontId="8" fillId="0" borderId="29" xfId="0" applyNumberFormat="1" applyFont="1" applyBorder="1"/>
    <xf numFmtId="0" fontId="0" fillId="3" borderId="30" xfId="0" applyFill="1" applyBorder="1"/>
    <xf numFmtId="0" fontId="2" fillId="3" borderId="3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3" fontId="8" fillId="0" borderId="32" xfId="0" applyNumberFormat="1" applyFont="1" applyBorder="1"/>
    <xf numFmtId="3" fontId="5" fillId="0" borderId="33" xfId="1" applyNumberFormat="1" applyFont="1" applyFill="1" applyBorder="1"/>
    <xf numFmtId="164" fontId="5" fillId="0" borderId="33" xfId="0" applyNumberFormat="1" applyFont="1" applyFill="1" applyBorder="1"/>
    <xf numFmtId="3" fontId="5" fillId="0" borderId="33" xfId="0" applyNumberFormat="1" applyFont="1" applyFill="1" applyBorder="1"/>
    <xf numFmtId="0" fontId="6" fillId="2" borderId="12" xfId="0" applyFont="1" applyFill="1" applyBorder="1" applyAlignment="1">
      <alignment horizontal="center"/>
    </xf>
    <xf numFmtId="3" fontId="5" fillId="0" borderId="21" xfId="1" applyNumberFormat="1" applyFont="1" applyFill="1" applyBorder="1"/>
    <xf numFmtId="164" fontId="5" fillId="0" borderId="21" xfId="0" applyNumberFormat="1" applyFont="1" applyFill="1" applyBorder="1"/>
    <xf numFmtId="3" fontId="5" fillId="0" borderId="21" xfId="0" applyNumberFormat="1" applyFont="1" applyFill="1" applyBorder="1"/>
    <xf numFmtId="0" fontId="5" fillId="0" borderId="35" xfId="0" applyFont="1" applyFill="1" applyBorder="1" applyAlignment="1">
      <alignment horizontal="center"/>
    </xf>
    <xf numFmtId="0" fontId="5" fillId="0" borderId="34" xfId="0" applyFont="1" applyFill="1" applyBorder="1" applyAlignment="1">
      <alignment horizontal="center"/>
    </xf>
    <xf numFmtId="0" fontId="5" fillId="0" borderId="31" xfId="0" applyFont="1" applyFill="1" applyBorder="1" applyAlignment="1">
      <alignment horizontal="center"/>
    </xf>
    <xf numFmtId="3" fontId="8" fillId="0" borderId="36" xfId="0" applyNumberFormat="1" applyFont="1" applyBorder="1"/>
    <xf numFmtId="0" fontId="5" fillId="0" borderId="28" xfId="0" applyFont="1" applyBorder="1" applyAlignment="1">
      <alignment horizontal="center"/>
    </xf>
    <xf numFmtId="3" fontId="8" fillId="0" borderId="37" xfId="0" applyNumberFormat="1" applyFont="1" applyBorder="1"/>
    <xf numFmtId="0" fontId="8" fillId="3" borderId="1" xfId="0" applyFont="1" applyFill="1" applyBorder="1"/>
    <xf numFmtId="0" fontId="8" fillId="3" borderId="0" xfId="0" applyFont="1" applyFill="1" applyBorder="1"/>
    <xf numFmtId="0" fontId="8" fillId="3" borderId="2" xfId="0" applyFont="1" applyFill="1" applyBorder="1"/>
    <xf numFmtId="0" fontId="4" fillId="3" borderId="0" xfId="0" applyFont="1" applyFill="1" applyBorder="1" applyAlignment="1">
      <alignment horizontal="center"/>
    </xf>
    <xf numFmtId="0" fontId="5" fillId="0" borderId="22" xfId="0" applyFont="1" applyBorder="1" applyAlignment="1">
      <alignment horizontal="center"/>
    </xf>
    <xf numFmtId="3" fontId="8" fillId="0" borderId="38" xfId="0" applyNumberFormat="1" applyFont="1" applyBorder="1"/>
    <xf numFmtId="0" fontId="0" fillId="5" borderId="0" xfId="0" applyFill="1"/>
    <xf numFmtId="3" fontId="8" fillId="0" borderId="24" xfId="0" applyNumberFormat="1" applyFont="1" applyFill="1" applyBorder="1"/>
    <xf numFmtId="3" fontId="8" fillId="0" borderId="26" xfId="0" applyNumberFormat="1" applyFont="1" applyFill="1" applyBorder="1"/>
    <xf numFmtId="3" fontId="8" fillId="0" borderId="29" xfId="0" applyNumberFormat="1" applyFont="1" applyFill="1" applyBorder="1"/>
    <xf numFmtId="0" fontId="0" fillId="0" borderId="0" xfId="0" applyFill="1"/>
    <xf numFmtId="3" fontId="5" fillId="0" borderId="13" xfId="1" applyNumberFormat="1" applyFont="1" applyFill="1" applyBorder="1"/>
    <xf numFmtId="3" fontId="5" fillId="0" borderId="39" xfId="1" applyNumberFormat="1" applyFont="1" applyFill="1" applyBorder="1"/>
    <xf numFmtId="164" fontId="5" fillId="0" borderId="39" xfId="0" applyNumberFormat="1" applyFont="1" applyFill="1" applyBorder="1"/>
    <xf numFmtId="3" fontId="5" fillId="0" borderId="39" xfId="0" applyNumberFormat="1" applyFont="1" applyFill="1" applyBorder="1"/>
    <xf numFmtId="3" fontId="8" fillId="0" borderId="40" xfId="0" applyNumberFormat="1" applyFont="1" applyBorder="1"/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8" fillId="0" borderId="0" xfId="0" applyFont="1" applyAlignment="1">
      <alignment wrapText="1"/>
    </xf>
    <xf numFmtId="0" fontId="8" fillId="0" borderId="0" xfId="0" applyFont="1"/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/>
    </xf>
    <xf numFmtId="0" fontId="2" fillId="2" borderId="39" xfId="0" applyFont="1" applyFill="1" applyBorder="1" applyAlignment="1">
      <alignment horizontal="center"/>
    </xf>
    <xf numFmtId="0" fontId="2" fillId="2" borderId="40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tabSelected="1" workbookViewId="0">
      <selection activeCell="A8" sqref="A8"/>
    </sheetView>
  </sheetViews>
  <sheetFormatPr defaultRowHeight="14.5" x14ac:dyDescent="0.35"/>
  <cols>
    <col min="2" max="2" width="10.453125" customWidth="1"/>
    <col min="3" max="3" width="15.1796875" customWidth="1"/>
    <col min="4" max="4" width="14.453125" customWidth="1"/>
    <col min="5" max="6" width="11.54296875" customWidth="1"/>
    <col min="7" max="7" width="12.81640625" customWidth="1"/>
    <col min="8" max="8" width="14.54296875" customWidth="1"/>
    <col min="9" max="9" width="13.81640625" customWidth="1"/>
    <col min="10" max="10" width="13.453125" customWidth="1"/>
    <col min="11" max="11" width="13.81640625" customWidth="1"/>
  </cols>
  <sheetData>
    <row r="1" spans="1:11" ht="23.5" thickBot="1" x14ac:dyDescent="0.55000000000000004">
      <c r="A1" s="86" t="s">
        <v>81</v>
      </c>
      <c r="B1" s="87"/>
      <c r="C1" s="87"/>
      <c r="D1" s="87"/>
      <c r="E1" s="87"/>
      <c r="F1" s="87"/>
      <c r="G1" s="87"/>
      <c r="H1" s="87"/>
      <c r="I1" s="87"/>
      <c r="J1" s="87"/>
      <c r="K1" s="88"/>
    </row>
    <row r="2" spans="1:11" ht="19.5" customHeight="1" thickBot="1" x14ac:dyDescent="0.45">
      <c r="A2" s="89" t="s">
        <v>82</v>
      </c>
      <c r="B2" s="90"/>
      <c r="C2" s="90"/>
      <c r="D2" s="90"/>
      <c r="E2" s="90"/>
      <c r="F2" s="90"/>
      <c r="G2" s="90"/>
      <c r="H2" s="90"/>
      <c r="I2" s="90"/>
      <c r="J2" s="90"/>
      <c r="K2" s="91"/>
    </row>
    <row r="3" spans="1:11" ht="18" x14ac:dyDescent="0.4">
      <c r="A3" s="70"/>
      <c r="B3" s="71"/>
      <c r="C3" s="8" t="s">
        <v>12</v>
      </c>
      <c r="D3" s="9" t="s">
        <v>0</v>
      </c>
      <c r="E3" s="8"/>
      <c r="F3" s="9"/>
      <c r="G3" s="8" t="s">
        <v>18</v>
      </c>
      <c r="H3" s="9"/>
      <c r="I3" s="8" t="s">
        <v>18</v>
      </c>
      <c r="J3" s="9" t="s">
        <v>11</v>
      </c>
      <c r="K3" s="10" t="s">
        <v>16</v>
      </c>
    </row>
    <row r="4" spans="1:11" ht="18" x14ac:dyDescent="0.4">
      <c r="A4" s="72"/>
      <c r="B4" s="71"/>
      <c r="C4" s="12" t="s">
        <v>13</v>
      </c>
      <c r="D4" s="13" t="s">
        <v>14</v>
      </c>
      <c r="E4" s="12" t="s">
        <v>1</v>
      </c>
      <c r="F4" s="13" t="s">
        <v>1</v>
      </c>
      <c r="G4" s="12" t="s">
        <v>9</v>
      </c>
      <c r="H4" s="13" t="s">
        <v>1</v>
      </c>
      <c r="I4" s="12" t="s">
        <v>9</v>
      </c>
      <c r="J4" s="13" t="s">
        <v>3</v>
      </c>
      <c r="K4" s="14" t="s">
        <v>2</v>
      </c>
    </row>
    <row r="5" spans="1:11" ht="18" x14ac:dyDescent="0.4">
      <c r="A5" s="72"/>
      <c r="B5" s="71"/>
      <c r="C5" s="12" t="s">
        <v>10</v>
      </c>
      <c r="D5" s="13" t="s">
        <v>1</v>
      </c>
      <c r="E5" s="12" t="s">
        <v>3</v>
      </c>
      <c r="F5" s="13" t="s">
        <v>3</v>
      </c>
      <c r="G5" s="12" t="s">
        <v>3</v>
      </c>
      <c r="H5" s="13" t="s">
        <v>3</v>
      </c>
      <c r="I5" s="12" t="s">
        <v>3</v>
      </c>
      <c r="J5" s="13" t="s">
        <v>15</v>
      </c>
      <c r="K5" s="14" t="s">
        <v>17</v>
      </c>
    </row>
    <row r="6" spans="1:11" ht="18" x14ac:dyDescent="0.4">
      <c r="A6" s="72"/>
      <c r="B6" s="71"/>
      <c r="C6" s="12" t="s">
        <v>3</v>
      </c>
      <c r="D6" s="13" t="s">
        <v>3</v>
      </c>
      <c r="E6" s="12" t="s">
        <v>73</v>
      </c>
      <c r="F6" s="13" t="s">
        <v>75</v>
      </c>
      <c r="G6" s="12" t="s">
        <v>75</v>
      </c>
      <c r="H6" s="13" t="s">
        <v>76</v>
      </c>
      <c r="I6" s="12" t="s">
        <v>76</v>
      </c>
      <c r="J6" s="13" t="s">
        <v>78</v>
      </c>
      <c r="K6" s="14" t="s">
        <v>3</v>
      </c>
    </row>
    <row r="7" spans="1:11" ht="18.5" thickBot="1" x14ac:dyDescent="0.45">
      <c r="A7" s="14" t="s">
        <v>8</v>
      </c>
      <c r="B7" s="73" t="s">
        <v>84</v>
      </c>
      <c r="C7" s="12" t="s">
        <v>7</v>
      </c>
      <c r="D7" s="13" t="s">
        <v>4</v>
      </c>
      <c r="E7" s="12" t="s">
        <v>5</v>
      </c>
      <c r="F7" s="13" t="s">
        <v>74</v>
      </c>
      <c r="G7" s="12" t="s">
        <v>6</v>
      </c>
      <c r="H7" s="13" t="s">
        <v>77</v>
      </c>
      <c r="I7" s="12" t="s">
        <v>6</v>
      </c>
      <c r="J7" s="13" t="s">
        <v>79</v>
      </c>
      <c r="K7" s="14" t="s">
        <v>80</v>
      </c>
    </row>
    <row r="8" spans="1:11" ht="17.5" x14ac:dyDescent="0.35">
      <c r="A8" s="64" t="s">
        <v>19</v>
      </c>
      <c r="B8" s="65">
        <v>6</v>
      </c>
      <c r="C8" s="37">
        <v>14</v>
      </c>
      <c r="D8" s="37">
        <v>5</v>
      </c>
      <c r="E8" s="37">
        <v>5</v>
      </c>
      <c r="F8" s="37">
        <v>0</v>
      </c>
      <c r="G8" s="38">
        <v>0</v>
      </c>
      <c r="H8" s="37">
        <v>0</v>
      </c>
      <c r="I8" s="38">
        <v>0</v>
      </c>
      <c r="J8" s="39">
        <v>0</v>
      </c>
      <c r="K8" s="40">
        <f>C8*D8</f>
        <v>70</v>
      </c>
    </row>
    <row r="9" spans="1:11" ht="17.5" x14ac:dyDescent="0.35">
      <c r="A9" s="66" t="s">
        <v>20</v>
      </c>
      <c r="B9" s="2">
        <v>3</v>
      </c>
      <c r="C9" s="21">
        <v>69</v>
      </c>
      <c r="D9" s="21">
        <v>258</v>
      </c>
      <c r="E9" s="21">
        <v>109</v>
      </c>
      <c r="F9" s="21">
        <v>117</v>
      </c>
      <c r="G9" s="22">
        <v>0.45300000000000001</v>
      </c>
      <c r="H9" s="21">
        <v>30</v>
      </c>
      <c r="I9" s="22">
        <v>0.11600000000000001</v>
      </c>
      <c r="J9" s="23">
        <v>2</v>
      </c>
      <c r="K9" s="67">
        <f>C9*D9</f>
        <v>17802</v>
      </c>
    </row>
    <row r="10" spans="1:11" ht="17.5" x14ac:dyDescent="0.35">
      <c r="A10" s="66" t="s">
        <v>21</v>
      </c>
      <c r="B10" s="2">
        <v>4</v>
      </c>
      <c r="C10" s="21">
        <v>15</v>
      </c>
      <c r="D10" s="21">
        <v>106</v>
      </c>
      <c r="E10" s="21">
        <v>106</v>
      </c>
      <c r="F10" s="21">
        <v>0</v>
      </c>
      <c r="G10" s="22">
        <v>0</v>
      </c>
      <c r="H10" s="21">
        <v>0</v>
      </c>
      <c r="I10" s="22">
        <v>0</v>
      </c>
      <c r="J10" s="23">
        <v>0</v>
      </c>
      <c r="K10" s="67">
        <f>C10*D10</f>
        <v>1590</v>
      </c>
    </row>
    <row r="11" spans="1:11" ht="17.5" x14ac:dyDescent="0.35">
      <c r="A11" s="66" t="s">
        <v>22</v>
      </c>
      <c r="B11" s="2">
        <v>6</v>
      </c>
      <c r="C11" s="21">
        <v>32</v>
      </c>
      <c r="D11" s="21">
        <v>130</v>
      </c>
      <c r="E11" s="21">
        <v>100</v>
      </c>
      <c r="F11" s="21">
        <v>30</v>
      </c>
      <c r="G11" s="22">
        <v>0.23100000000000001</v>
      </c>
      <c r="H11" s="21">
        <v>0</v>
      </c>
      <c r="I11" s="22">
        <v>0</v>
      </c>
      <c r="J11" s="23">
        <v>0</v>
      </c>
      <c r="K11" s="67">
        <f>C11*D11</f>
        <v>4160</v>
      </c>
    </row>
    <row r="12" spans="1:11" ht="17.5" x14ac:dyDescent="0.35">
      <c r="A12" s="66" t="s">
        <v>23</v>
      </c>
      <c r="B12" s="2">
        <v>6</v>
      </c>
      <c r="C12" s="21">
        <v>26</v>
      </c>
      <c r="D12" s="21">
        <v>939</v>
      </c>
      <c r="E12" s="21">
        <v>819</v>
      </c>
      <c r="F12" s="21">
        <v>116</v>
      </c>
      <c r="G12" s="22">
        <v>0.124</v>
      </c>
      <c r="H12" s="21">
        <v>4</v>
      </c>
      <c r="I12" s="22">
        <v>4.0000000000000001E-3</v>
      </c>
      <c r="J12" s="23">
        <v>0</v>
      </c>
      <c r="K12" s="67">
        <f>C12*D12</f>
        <v>24414</v>
      </c>
    </row>
    <row r="13" spans="1:11" ht="17.5" x14ac:dyDescent="0.35">
      <c r="A13" s="66" t="s">
        <v>24</v>
      </c>
      <c r="B13" s="2">
        <v>4</v>
      </c>
      <c r="C13" s="21">
        <v>18</v>
      </c>
      <c r="D13" s="21">
        <v>89</v>
      </c>
      <c r="E13" s="21">
        <v>82</v>
      </c>
      <c r="F13" s="21">
        <v>6</v>
      </c>
      <c r="G13" s="22">
        <v>6.7000000000000004E-2</v>
      </c>
      <c r="H13" s="21">
        <v>1</v>
      </c>
      <c r="I13" s="22">
        <v>1.0999999999999999E-2</v>
      </c>
      <c r="J13" s="23">
        <v>0</v>
      </c>
      <c r="K13" s="67">
        <f>C13*D13</f>
        <v>1602</v>
      </c>
    </row>
    <row r="14" spans="1:11" ht="17.5" x14ac:dyDescent="0.35">
      <c r="A14" s="66" t="s">
        <v>25</v>
      </c>
      <c r="B14" s="2">
        <v>1</v>
      </c>
      <c r="C14" s="21">
        <v>25</v>
      </c>
      <c r="D14" s="21">
        <v>139</v>
      </c>
      <c r="E14" s="21">
        <v>132</v>
      </c>
      <c r="F14" s="21">
        <v>7</v>
      </c>
      <c r="G14" s="22">
        <v>0.05</v>
      </c>
      <c r="H14" s="21">
        <v>0</v>
      </c>
      <c r="I14" s="22">
        <v>0</v>
      </c>
      <c r="J14" s="23">
        <v>0</v>
      </c>
      <c r="K14" s="67">
        <f>C14*D14</f>
        <v>3475</v>
      </c>
    </row>
    <row r="15" spans="1:11" ht="18" x14ac:dyDescent="0.4">
      <c r="A15" s="43" t="s">
        <v>26</v>
      </c>
      <c r="B15" s="5">
        <v>2</v>
      </c>
      <c r="C15" s="100" t="s">
        <v>86</v>
      </c>
      <c r="D15" s="101"/>
      <c r="E15" s="101"/>
      <c r="F15" s="101"/>
      <c r="G15" s="101"/>
      <c r="H15" s="101"/>
      <c r="I15" s="101"/>
      <c r="J15" s="101"/>
      <c r="K15" s="102"/>
    </row>
    <row r="16" spans="1:11" ht="17.5" x14ac:dyDescent="0.35">
      <c r="A16" s="53" t="s">
        <v>27</v>
      </c>
      <c r="B16" s="4">
        <v>2</v>
      </c>
      <c r="C16" s="81">
        <v>22</v>
      </c>
      <c r="D16" s="82">
        <v>60</v>
      </c>
      <c r="E16" s="82">
        <v>53</v>
      </c>
      <c r="F16" s="82">
        <v>7</v>
      </c>
      <c r="G16" s="83">
        <v>0.11700000000000001</v>
      </c>
      <c r="H16" s="82">
        <v>0</v>
      </c>
      <c r="I16" s="83">
        <v>0</v>
      </c>
      <c r="J16" s="84">
        <v>0</v>
      </c>
      <c r="K16" s="85">
        <f>C16*D16</f>
        <v>1320</v>
      </c>
    </row>
    <row r="17" spans="1:11" ht="17.5" x14ac:dyDescent="0.35">
      <c r="A17" s="41" t="s">
        <v>28</v>
      </c>
      <c r="B17" s="1">
        <v>3</v>
      </c>
      <c r="C17" s="21">
        <v>29</v>
      </c>
      <c r="D17" s="21">
        <v>384</v>
      </c>
      <c r="E17" s="21">
        <v>286</v>
      </c>
      <c r="F17" s="21">
        <v>97</v>
      </c>
      <c r="G17" s="22">
        <v>0.253</v>
      </c>
      <c r="H17" s="21">
        <v>1</v>
      </c>
      <c r="I17" s="22">
        <v>3.0000000000000001E-3</v>
      </c>
      <c r="J17" s="23">
        <v>0</v>
      </c>
      <c r="K17" s="67">
        <f>C17*D17</f>
        <v>11136</v>
      </c>
    </row>
    <row r="18" spans="1:11" ht="17.5" x14ac:dyDescent="0.35">
      <c r="A18" s="53" t="s">
        <v>29</v>
      </c>
      <c r="B18" s="4">
        <v>3</v>
      </c>
      <c r="C18" s="81">
        <v>18</v>
      </c>
      <c r="D18" s="82">
        <v>251</v>
      </c>
      <c r="E18" s="82">
        <v>245</v>
      </c>
      <c r="F18" s="82">
        <v>6</v>
      </c>
      <c r="G18" s="83">
        <v>2.4E-2</v>
      </c>
      <c r="H18" s="82">
        <v>0</v>
      </c>
      <c r="I18" s="83">
        <v>0</v>
      </c>
      <c r="J18" s="84">
        <v>0</v>
      </c>
      <c r="K18" s="85">
        <f>C18*D18</f>
        <v>4518</v>
      </c>
    </row>
    <row r="19" spans="1:11" ht="18" x14ac:dyDescent="0.4">
      <c r="A19" s="43" t="s">
        <v>30</v>
      </c>
      <c r="B19" s="5">
        <v>6</v>
      </c>
      <c r="C19" s="100" t="s">
        <v>86</v>
      </c>
      <c r="D19" s="101"/>
      <c r="E19" s="101"/>
      <c r="F19" s="101"/>
      <c r="G19" s="101"/>
      <c r="H19" s="101"/>
      <c r="I19" s="101"/>
      <c r="J19" s="101"/>
      <c r="K19" s="102"/>
    </row>
    <row r="20" spans="1:11" ht="17.5" x14ac:dyDescent="0.35">
      <c r="A20" s="53" t="s">
        <v>31</v>
      </c>
      <c r="B20" s="4">
        <v>5</v>
      </c>
      <c r="C20" s="21">
        <v>9</v>
      </c>
      <c r="D20" s="21">
        <v>80</v>
      </c>
      <c r="E20" s="21">
        <v>80</v>
      </c>
      <c r="F20" s="21">
        <v>0</v>
      </c>
      <c r="G20" s="22">
        <v>0</v>
      </c>
      <c r="H20" s="21">
        <v>0</v>
      </c>
      <c r="I20" s="22">
        <v>0</v>
      </c>
      <c r="J20" s="23">
        <v>0</v>
      </c>
      <c r="K20" s="67">
        <f>C20*D20</f>
        <v>720</v>
      </c>
    </row>
    <row r="21" spans="1:11" ht="17.5" x14ac:dyDescent="0.35">
      <c r="A21" s="41" t="s">
        <v>32</v>
      </c>
      <c r="B21" s="1">
        <v>6</v>
      </c>
      <c r="C21" s="21">
        <v>26</v>
      </c>
      <c r="D21" s="21">
        <v>87</v>
      </c>
      <c r="E21" s="21">
        <v>87</v>
      </c>
      <c r="F21" s="21">
        <v>0</v>
      </c>
      <c r="G21" s="22">
        <v>0</v>
      </c>
      <c r="H21" s="21">
        <v>0</v>
      </c>
      <c r="I21" s="22">
        <v>0</v>
      </c>
      <c r="J21" s="23">
        <v>0</v>
      </c>
      <c r="K21" s="67">
        <f>C21*D21</f>
        <v>2262</v>
      </c>
    </row>
    <row r="22" spans="1:11" ht="17.5" x14ac:dyDescent="0.35">
      <c r="A22" s="53" t="s">
        <v>33</v>
      </c>
      <c r="B22" s="4">
        <v>5</v>
      </c>
      <c r="C22" s="21">
        <v>20</v>
      </c>
      <c r="D22" s="21">
        <v>650</v>
      </c>
      <c r="E22" s="21">
        <v>573</v>
      </c>
      <c r="F22" s="21">
        <v>77</v>
      </c>
      <c r="G22" s="22">
        <v>0.11799999999999999</v>
      </c>
      <c r="H22" s="21">
        <v>0</v>
      </c>
      <c r="I22" s="22">
        <v>0</v>
      </c>
      <c r="J22" s="23">
        <v>0</v>
      </c>
      <c r="K22" s="67">
        <f>C22*D22</f>
        <v>13000</v>
      </c>
    </row>
    <row r="23" spans="1:11" ht="17.5" x14ac:dyDescent="0.35">
      <c r="A23" s="53" t="s">
        <v>34</v>
      </c>
      <c r="B23" s="4">
        <v>5</v>
      </c>
      <c r="C23" s="21">
        <v>16</v>
      </c>
      <c r="D23" s="21">
        <v>108</v>
      </c>
      <c r="E23" s="21">
        <v>106</v>
      </c>
      <c r="F23" s="21">
        <v>2</v>
      </c>
      <c r="G23" s="22">
        <v>1.9E-2</v>
      </c>
      <c r="H23" s="21">
        <v>0</v>
      </c>
      <c r="I23" s="22">
        <v>0</v>
      </c>
      <c r="J23" s="23">
        <v>0</v>
      </c>
      <c r="K23" s="67">
        <f>C23*D23</f>
        <v>1728</v>
      </c>
    </row>
    <row r="24" spans="1:11" ht="17.5" x14ac:dyDescent="0.35">
      <c r="A24" s="41" t="s">
        <v>35</v>
      </c>
      <c r="B24" s="1">
        <v>5</v>
      </c>
      <c r="C24" s="21">
        <v>22</v>
      </c>
      <c r="D24" s="21">
        <v>106</v>
      </c>
      <c r="E24" s="21">
        <v>96</v>
      </c>
      <c r="F24" s="21">
        <v>9</v>
      </c>
      <c r="G24" s="22">
        <v>8.5000000000000006E-2</v>
      </c>
      <c r="H24" s="21">
        <v>0</v>
      </c>
      <c r="I24" s="22">
        <v>0</v>
      </c>
      <c r="J24" s="23">
        <v>1</v>
      </c>
      <c r="K24" s="67">
        <f>C24*D24</f>
        <v>2332</v>
      </c>
    </row>
    <row r="25" spans="1:11" ht="17.5" x14ac:dyDescent="0.35">
      <c r="A25" s="53" t="s">
        <v>36</v>
      </c>
      <c r="B25" s="4">
        <v>3</v>
      </c>
      <c r="C25" s="21">
        <v>17</v>
      </c>
      <c r="D25" s="21">
        <v>158</v>
      </c>
      <c r="E25" s="21">
        <v>153</v>
      </c>
      <c r="F25" s="21">
        <v>5</v>
      </c>
      <c r="G25" s="22">
        <v>3.2000000000000001E-2</v>
      </c>
      <c r="H25" s="21">
        <v>0</v>
      </c>
      <c r="I25" s="22">
        <v>0</v>
      </c>
      <c r="J25" s="23">
        <v>0</v>
      </c>
      <c r="K25" s="67">
        <f>C25*D25</f>
        <v>2686</v>
      </c>
    </row>
    <row r="26" spans="1:11" ht="17.5" x14ac:dyDescent="0.35">
      <c r="A26" s="53" t="s">
        <v>37</v>
      </c>
      <c r="B26" s="4">
        <v>4</v>
      </c>
      <c r="C26" s="21">
        <v>6</v>
      </c>
      <c r="D26" s="21">
        <v>59</v>
      </c>
      <c r="E26" s="21">
        <v>59</v>
      </c>
      <c r="F26" s="21">
        <v>0</v>
      </c>
      <c r="G26" s="22">
        <v>0</v>
      </c>
      <c r="H26" s="21">
        <v>0</v>
      </c>
      <c r="I26" s="22">
        <v>0</v>
      </c>
      <c r="J26" s="23">
        <v>0</v>
      </c>
      <c r="K26" s="67">
        <f>C26*D26</f>
        <v>354</v>
      </c>
    </row>
    <row r="27" spans="1:11" ht="17.5" x14ac:dyDescent="0.35">
      <c r="A27" s="41" t="s">
        <v>38</v>
      </c>
      <c r="B27" s="1">
        <v>1</v>
      </c>
      <c r="C27" s="21">
        <v>29</v>
      </c>
      <c r="D27" s="21">
        <v>113</v>
      </c>
      <c r="E27" s="21">
        <v>87</v>
      </c>
      <c r="F27" s="21">
        <v>23</v>
      </c>
      <c r="G27" s="25">
        <v>0.20399999999999999</v>
      </c>
      <c r="H27" s="21">
        <v>3</v>
      </c>
      <c r="I27" s="25">
        <v>2.7E-2</v>
      </c>
      <c r="J27" s="21">
        <v>0</v>
      </c>
      <c r="K27" s="67">
        <f>C27*D27</f>
        <v>3277</v>
      </c>
    </row>
    <row r="28" spans="1:11" ht="17.5" x14ac:dyDescent="0.35">
      <c r="A28" s="41" t="s">
        <v>39</v>
      </c>
      <c r="B28" s="1">
        <v>2</v>
      </c>
      <c r="C28" s="21">
        <v>60</v>
      </c>
      <c r="D28" s="21">
        <v>1021</v>
      </c>
      <c r="E28" s="21">
        <v>354</v>
      </c>
      <c r="F28" s="21">
        <v>640</v>
      </c>
      <c r="G28" s="22">
        <v>0.627</v>
      </c>
      <c r="H28" s="21">
        <v>27</v>
      </c>
      <c r="I28" s="22">
        <v>2.5999999999999999E-2</v>
      </c>
      <c r="J28" s="23">
        <v>0</v>
      </c>
      <c r="K28" s="67">
        <f>C28*D28</f>
        <v>61260</v>
      </c>
    </row>
    <row r="29" spans="1:11" ht="17.5" x14ac:dyDescent="0.35">
      <c r="A29" s="41" t="s">
        <v>40</v>
      </c>
      <c r="B29" s="1">
        <v>1</v>
      </c>
      <c r="C29" s="21">
        <v>29</v>
      </c>
      <c r="D29" s="21">
        <v>46</v>
      </c>
      <c r="E29" s="21">
        <v>33</v>
      </c>
      <c r="F29" s="21">
        <v>13</v>
      </c>
      <c r="G29" s="22">
        <v>0.28299999999999997</v>
      </c>
      <c r="H29" s="21">
        <v>0</v>
      </c>
      <c r="I29" s="22">
        <v>0</v>
      </c>
      <c r="J29" s="23">
        <v>0</v>
      </c>
      <c r="K29" s="67">
        <f>C29*D29</f>
        <v>1334</v>
      </c>
    </row>
    <row r="30" spans="1:11" ht="17.5" x14ac:dyDescent="0.35">
      <c r="A30" s="41" t="s">
        <v>41</v>
      </c>
      <c r="B30" s="1">
        <v>5</v>
      </c>
      <c r="C30" s="21">
        <v>39</v>
      </c>
      <c r="D30" s="21">
        <v>476</v>
      </c>
      <c r="E30" s="21">
        <v>260</v>
      </c>
      <c r="F30" s="21">
        <v>211</v>
      </c>
      <c r="G30" s="22">
        <v>0.443</v>
      </c>
      <c r="H30" s="21">
        <v>5</v>
      </c>
      <c r="I30" s="22">
        <v>1.0999999999999999E-2</v>
      </c>
      <c r="J30" s="23">
        <v>0</v>
      </c>
      <c r="K30" s="67">
        <f>C30*D30</f>
        <v>18564</v>
      </c>
    </row>
    <row r="31" spans="1:11" ht="18" x14ac:dyDescent="0.4">
      <c r="A31" s="43" t="s">
        <v>42</v>
      </c>
      <c r="B31" s="5">
        <v>5</v>
      </c>
      <c r="C31" s="100" t="s">
        <v>86</v>
      </c>
      <c r="D31" s="101"/>
      <c r="E31" s="101"/>
      <c r="F31" s="101"/>
      <c r="G31" s="101"/>
      <c r="H31" s="101"/>
      <c r="I31" s="101"/>
      <c r="J31" s="101"/>
      <c r="K31" s="102"/>
    </row>
    <row r="32" spans="1:11" ht="17.5" x14ac:dyDescent="0.35">
      <c r="A32" s="41" t="s">
        <v>43</v>
      </c>
      <c r="B32" s="1">
        <v>5</v>
      </c>
      <c r="C32" s="21">
        <v>62</v>
      </c>
      <c r="D32" s="21">
        <v>176</v>
      </c>
      <c r="E32" s="21">
        <v>112</v>
      </c>
      <c r="F32" s="21">
        <v>40</v>
      </c>
      <c r="G32" s="22">
        <v>0.22700000000000001</v>
      </c>
      <c r="H32" s="21">
        <v>17</v>
      </c>
      <c r="I32" s="22">
        <v>9.7000000000000003E-2</v>
      </c>
      <c r="J32" s="23">
        <v>7</v>
      </c>
      <c r="K32" s="67">
        <f>C32*D32</f>
        <v>10912</v>
      </c>
    </row>
    <row r="33" spans="1:11" ht="17.5" x14ac:dyDescent="0.35">
      <c r="A33" s="41" t="s">
        <v>44</v>
      </c>
      <c r="B33" s="1">
        <v>3</v>
      </c>
      <c r="C33" s="21">
        <v>3</v>
      </c>
      <c r="D33" s="21">
        <v>22</v>
      </c>
      <c r="E33" s="21">
        <v>22</v>
      </c>
      <c r="F33" s="21">
        <v>0</v>
      </c>
      <c r="G33" s="22">
        <v>0</v>
      </c>
      <c r="H33" s="21">
        <v>0</v>
      </c>
      <c r="I33" s="22">
        <v>0</v>
      </c>
      <c r="J33" s="23">
        <v>0</v>
      </c>
      <c r="K33" s="67">
        <f>C33*D33</f>
        <v>66</v>
      </c>
    </row>
    <row r="34" spans="1:11" ht="17.5" x14ac:dyDescent="0.35">
      <c r="A34" s="41" t="s">
        <v>45</v>
      </c>
      <c r="B34" s="1">
        <v>4</v>
      </c>
      <c r="C34" s="21">
        <v>20</v>
      </c>
      <c r="D34" s="21">
        <v>28</v>
      </c>
      <c r="E34" s="21">
        <v>28</v>
      </c>
      <c r="F34" s="21">
        <v>0</v>
      </c>
      <c r="G34" s="22">
        <v>0</v>
      </c>
      <c r="H34" s="21">
        <v>0</v>
      </c>
      <c r="I34" s="22">
        <v>0</v>
      </c>
      <c r="J34" s="23">
        <v>0</v>
      </c>
      <c r="K34" s="67">
        <f>C34*D34</f>
        <v>560</v>
      </c>
    </row>
    <row r="35" spans="1:11" ht="17.5" x14ac:dyDescent="0.35">
      <c r="A35" s="41" t="s">
        <v>46</v>
      </c>
      <c r="B35" s="1">
        <v>3</v>
      </c>
      <c r="C35" s="21">
        <v>30</v>
      </c>
      <c r="D35" s="21">
        <v>209</v>
      </c>
      <c r="E35" s="21">
        <v>171</v>
      </c>
      <c r="F35" s="21">
        <v>26</v>
      </c>
      <c r="G35" s="22">
        <v>0.124</v>
      </c>
      <c r="H35" s="21">
        <v>12</v>
      </c>
      <c r="I35" s="22">
        <v>5.7000000000000002E-2</v>
      </c>
      <c r="J35" s="23">
        <v>0</v>
      </c>
      <c r="K35" s="67">
        <f>C35*D35</f>
        <v>6270</v>
      </c>
    </row>
    <row r="36" spans="1:11" ht="17.5" x14ac:dyDescent="0.35">
      <c r="A36" s="41" t="s">
        <v>47</v>
      </c>
      <c r="B36" s="1">
        <v>4</v>
      </c>
      <c r="C36" s="21">
        <v>9</v>
      </c>
      <c r="D36" s="21">
        <v>7</v>
      </c>
      <c r="E36" s="21">
        <v>7</v>
      </c>
      <c r="F36" s="21">
        <v>0</v>
      </c>
      <c r="G36" s="22">
        <v>0</v>
      </c>
      <c r="H36" s="21">
        <v>0</v>
      </c>
      <c r="I36" s="22">
        <v>0</v>
      </c>
      <c r="J36" s="23">
        <v>0</v>
      </c>
      <c r="K36" s="67">
        <f>C36*D36</f>
        <v>63</v>
      </c>
    </row>
    <row r="37" spans="1:11" ht="18" x14ac:dyDescent="0.4">
      <c r="A37" s="43" t="s">
        <v>48</v>
      </c>
      <c r="B37" s="5">
        <v>5</v>
      </c>
      <c r="C37" s="100" t="s">
        <v>86</v>
      </c>
      <c r="D37" s="101"/>
      <c r="E37" s="101"/>
      <c r="F37" s="101"/>
      <c r="G37" s="101"/>
      <c r="H37" s="101"/>
      <c r="I37" s="101"/>
      <c r="J37" s="101"/>
      <c r="K37" s="102"/>
    </row>
    <row r="38" spans="1:11" ht="17.5" x14ac:dyDescent="0.35">
      <c r="A38" s="41" t="s">
        <v>49</v>
      </c>
      <c r="B38" s="1">
        <v>1</v>
      </c>
      <c r="C38" s="21">
        <v>24</v>
      </c>
      <c r="D38" s="21">
        <v>4</v>
      </c>
      <c r="E38" s="21">
        <v>3</v>
      </c>
      <c r="F38" s="21">
        <v>1</v>
      </c>
      <c r="G38" s="22">
        <v>0.25</v>
      </c>
      <c r="H38" s="21">
        <v>0</v>
      </c>
      <c r="I38" s="22">
        <v>0</v>
      </c>
      <c r="J38" s="23">
        <v>0</v>
      </c>
      <c r="K38" s="67">
        <f>C38*D38</f>
        <v>96</v>
      </c>
    </row>
    <row r="39" spans="1:11" ht="17.5" x14ac:dyDescent="0.35">
      <c r="A39" s="41" t="s">
        <v>50</v>
      </c>
      <c r="B39" s="1">
        <v>1</v>
      </c>
      <c r="C39" s="21">
        <v>21</v>
      </c>
      <c r="D39" s="21">
        <v>246</v>
      </c>
      <c r="E39" s="21">
        <v>235</v>
      </c>
      <c r="F39" s="21">
        <v>11</v>
      </c>
      <c r="G39" s="22">
        <v>4.4999999999999998E-2</v>
      </c>
      <c r="H39" s="21">
        <v>0</v>
      </c>
      <c r="I39" s="22">
        <v>0</v>
      </c>
      <c r="J39" s="23">
        <v>0</v>
      </c>
      <c r="K39" s="67">
        <f>C39*D39</f>
        <v>5166</v>
      </c>
    </row>
    <row r="40" spans="1:11" ht="17.5" x14ac:dyDescent="0.35">
      <c r="A40" s="41" t="s">
        <v>51</v>
      </c>
      <c r="B40" s="1">
        <v>4</v>
      </c>
      <c r="C40" s="21">
        <v>8</v>
      </c>
      <c r="D40" s="21">
        <v>4</v>
      </c>
      <c r="E40" s="21">
        <v>4</v>
      </c>
      <c r="F40" s="21">
        <v>0</v>
      </c>
      <c r="G40" s="22">
        <v>0</v>
      </c>
      <c r="H40" s="21">
        <v>0</v>
      </c>
      <c r="I40" s="22">
        <v>0</v>
      </c>
      <c r="J40" s="23">
        <v>0</v>
      </c>
      <c r="K40" s="67">
        <f>C40*D40</f>
        <v>32</v>
      </c>
    </row>
    <row r="41" spans="1:11" ht="17.5" x14ac:dyDescent="0.35">
      <c r="A41" s="41" t="s">
        <v>52</v>
      </c>
      <c r="B41" s="1">
        <v>6</v>
      </c>
      <c r="C41" s="21">
        <v>30</v>
      </c>
      <c r="D41" s="21">
        <v>126</v>
      </c>
      <c r="E41" s="21">
        <v>102</v>
      </c>
      <c r="F41" s="21">
        <v>22</v>
      </c>
      <c r="G41" s="22">
        <v>0.17499999999999999</v>
      </c>
      <c r="H41" s="21">
        <v>1</v>
      </c>
      <c r="I41" s="22">
        <v>8.0000000000000002E-3</v>
      </c>
      <c r="J41" s="23">
        <v>1</v>
      </c>
      <c r="K41" s="67">
        <f>C41*D41</f>
        <v>3780</v>
      </c>
    </row>
    <row r="42" spans="1:11" ht="17.5" x14ac:dyDescent="0.35">
      <c r="A42" s="41" t="s">
        <v>53</v>
      </c>
      <c r="B42" s="1">
        <v>1</v>
      </c>
      <c r="C42" s="21">
        <v>36</v>
      </c>
      <c r="D42" s="21">
        <v>777</v>
      </c>
      <c r="E42" s="21">
        <v>485</v>
      </c>
      <c r="F42" s="21">
        <v>284</v>
      </c>
      <c r="G42" s="22">
        <v>0.36599999999999999</v>
      </c>
      <c r="H42" s="21">
        <v>5</v>
      </c>
      <c r="I42" s="22">
        <v>6.0000000000000001E-3</v>
      </c>
      <c r="J42" s="23">
        <v>3</v>
      </c>
      <c r="K42" s="67">
        <f>C42*D42</f>
        <v>27972</v>
      </c>
    </row>
    <row r="43" spans="1:11" ht="17.5" x14ac:dyDescent="0.35">
      <c r="A43" s="41" t="s">
        <v>54</v>
      </c>
      <c r="B43" s="1">
        <v>5</v>
      </c>
      <c r="C43" s="21">
        <v>14</v>
      </c>
      <c r="D43" s="21">
        <v>75</v>
      </c>
      <c r="E43" s="21">
        <v>69</v>
      </c>
      <c r="F43" s="21">
        <v>6</v>
      </c>
      <c r="G43" s="22">
        <v>0.08</v>
      </c>
      <c r="H43" s="21">
        <v>0</v>
      </c>
      <c r="I43" s="22">
        <v>0</v>
      </c>
      <c r="J43" s="23">
        <v>0</v>
      </c>
      <c r="K43" s="67">
        <f>C43*D43</f>
        <v>1050</v>
      </c>
    </row>
    <row r="44" spans="1:11" ht="17.5" x14ac:dyDescent="0.35">
      <c r="A44" s="41" t="s">
        <v>55</v>
      </c>
      <c r="B44" s="1">
        <v>4</v>
      </c>
      <c r="C44" s="21">
        <v>27</v>
      </c>
      <c r="D44" s="21">
        <v>107</v>
      </c>
      <c r="E44" s="21">
        <v>80</v>
      </c>
      <c r="F44" s="21">
        <v>27</v>
      </c>
      <c r="G44" s="22">
        <v>0.252</v>
      </c>
      <c r="H44" s="21">
        <v>0</v>
      </c>
      <c r="I44" s="22">
        <v>0</v>
      </c>
      <c r="J44" s="23">
        <v>0</v>
      </c>
      <c r="K44" s="67">
        <f>C44*D44</f>
        <v>2889</v>
      </c>
    </row>
    <row r="45" spans="1:11" ht="17.5" x14ac:dyDescent="0.35">
      <c r="A45" s="41" t="s">
        <v>56</v>
      </c>
      <c r="B45" s="1">
        <v>6</v>
      </c>
      <c r="C45" s="21">
        <v>15</v>
      </c>
      <c r="D45" s="21">
        <v>81</v>
      </c>
      <c r="E45" s="21">
        <v>81</v>
      </c>
      <c r="F45" s="21">
        <v>0</v>
      </c>
      <c r="G45" s="22">
        <v>0</v>
      </c>
      <c r="H45" s="21">
        <v>0</v>
      </c>
      <c r="I45" s="22">
        <v>0</v>
      </c>
      <c r="J45" s="23">
        <v>0</v>
      </c>
      <c r="K45" s="67">
        <f>C45*D45</f>
        <v>1215</v>
      </c>
    </row>
    <row r="46" spans="1:11" ht="17.5" x14ac:dyDescent="0.35">
      <c r="A46" s="41" t="s">
        <v>57</v>
      </c>
      <c r="B46" s="1">
        <v>2</v>
      </c>
      <c r="C46" s="21">
        <v>81</v>
      </c>
      <c r="D46" s="21">
        <v>2268</v>
      </c>
      <c r="E46" s="21">
        <v>742</v>
      </c>
      <c r="F46" s="21">
        <v>1016</v>
      </c>
      <c r="G46" s="22">
        <v>0.44800000000000001</v>
      </c>
      <c r="H46" s="21">
        <v>504</v>
      </c>
      <c r="I46" s="22">
        <v>0.222</v>
      </c>
      <c r="J46" s="23">
        <v>6</v>
      </c>
      <c r="K46" s="67">
        <f>C46*D46</f>
        <v>183708</v>
      </c>
    </row>
    <row r="47" spans="1:11" ht="17.5" x14ac:dyDescent="0.35">
      <c r="A47" s="41" t="s">
        <v>58</v>
      </c>
      <c r="B47" s="1">
        <v>1</v>
      </c>
      <c r="C47" s="21">
        <v>13</v>
      </c>
      <c r="D47" s="21">
        <v>45</v>
      </c>
      <c r="E47" s="21">
        <v>44</v>
      </c>
      <c r="F47" s="21">
        <v>1</v>
      </c>
      <c r="G47" s="22">
        <v>2.1999999999999999E-2</v>
      </c>
      <c r="H47" s="21">
        <v>0</v>
      </c>
      <c r="I47" s="22">
        <v>0</v>
      </c>
      <c r="J47" s="23">
        <v>0</v>
      </c>
      <c r="K47" s="67">
        <f>C47*D47</f>
        <v>585</v>
      </c>
    </row>
    <row r="48" spans="1:11" ht="17.5" x14ac:dyDescent="0.35">
      <c r="A48" s="41" t="s">
        <v>59</v>
      </c>
      <c r="B48" s="1">
        <v>1</v>
      </c>
      <c r="C48" s="81">
        <v>25</v>
      </c>
      <c r="D48" s="82">
        <v>40</v>
      </c>
      <c r="E48" s="82">
        <v>33</v>
      </c>
      <c r="F48" s="82">
        <v>7</v>
      </c>
      <c r="G48" s="83">
        <v>0.17499999999999999</v>
      </c>
      <c r="H48" s="82">
        <v>0</v>
      </c>
      <c r="I48" s="83">
        <v>0</v>
      </c>
      <c r="J48" s="84">
        <v>0</v>
      </c>
      <c r="K48" s="85">
        <f>C48*D48</f>
        <v>1000</v>
      </c>
    </row>
    <row r="49" spans="1:11" ht="17.5" x14ac:dyDescent="0.35">
      <c r="A49" s="41" t="s">
        <v>60</v>
      </c>
      <c r="B49" s="1">
        <v>3</v>
      </c>
      <c r="C49" s="21">
        <v>21</v>
      </c>
      <c r="D49" s="21">
        <v>171</v>
      </c>
      <c r="E49" s="21">
        <v>162</v>
      </c>
      <c r="F49" s="21">
        <v>9</v>
      </c>
      <c r="G49" s="22">
        <v>5.2999999999999999E-2</v>
      </c>
      <c r="H49" s="21">
        <v>0</v>
      </c>
      <c r="I49" s="22">
        <v>0</v>
      </c>
      <c r="J49" s="23">
        <v>0</v>
      </c>
      <c r="K49" s="67">
        <f>C49*D49</f>
        <v>3591</v>
      </c>
    </row>
    <row r="50" spans="1:11" ht="17.5" x14ac:dyDescent="0.35">
      <c r="A50" s="41" t="s">
        <v>61</v>
      </c>
      <c r="B50" s="1">
        <v>4</v>
      </c>
      <c r="C50" s="81">
        <v>10</v>
      </c>
      <c r="D50" s="82">
        <v>3</v>
      </c>
      <c r="E50" s="82">
        <v>3</v>
      </c>
      <c r="F50" s="82">
        <v>0</v>
      </c>
      <c r="G50" s="83">
        <v>0</v>
      </c>
      <c r="H50" s="82">
        <v>0</v>
      </c>
      <c r="I50" s="83">
        <v>0</v>
      </c>
      <c r="J50" s="84">
        <v>0</v>
      </c>
      <c r="K50" s="85">
        <f>C50*D50</f>
        <v>30</v>
      </c>
    </row>
    <row r="51" spans="1:11" ht="17.5" x14ac:dyDescent="0.35">
      <c r="A51" s="41" t="s">
        <v>62</v>
      </c>
      <c r="B51" s="1">
        <v>3</v>
      </c>
      <c r="C51" s="21">
        <v>13</v>
      </c>
      <c r="D51" s="21">
        <v>100</v>
      </c>
      <c r="E51" s="21">
        <v>99</v>
      </c>
      <c r="F51" s="21">
        <v>1</v>
      </c>
      <c r="G51" s="22">
        <v>0.01</v>
      </c>
      <c r="H51" s="21">
        <v>0</v>
      </c>
      <c r="I51" s="22">
        <v>0</v>
      </c>
      <c r="J51" s="23">
        <v>0</v>
      </c>
      <c r="K51" s="67">
        <f>C51*D51</f>
        <v>1300</v>
      </c>
    </row>
    <row r="52" spans="1:11" ht="17.5" x14ac:dyDescent="0.35">
      <c r="A52" s="53" t="s">
        <v>63</v>
      </c>
      <c r="B52" s="4">
        <v>4</v>
      </c>
      <c r="C52" s="21">
        <v>29</v>
      </c>
      <c r="D52" s="21">
        <v>1992</v>
      </c>
      <c r="E52" s="21">
        <v>1574</v>
      </c>
      <c r="F52" s="21">
        <v>407</v>
      </c>
      <c r="G52" s="22">
        <v>0.20399999999999999</v>
      </c>
      <c r="H52" s="21">
        <v>7</v>
      </c>
      <c r="I52" s="22">
        <v>4.0000000000000001E-3</v>
      </c>
      <c r="J52" s="23">
        <v>4</v>
      </c>
      <c r="K52" s="67">
        <f>C52*D52</f>
        <v>57768</v>
      </c>
    </row>
    <row r="53" spans="1:11" ht="17.5" x14ac:dyDescent="0.35">
      <c r="A53" s="41" t="s">
        <v>64</v>
      </c>
      <c r="B53" s="1">
        <v>4</v>
      </c>
      <c r="C53" s="21">
        <v>11</v>
      </c>
      <c r="D53" s="21">
        <v>20</v>
      </c>
      <c r="E53" s="21">
        <v>20</v>
      </c>
      <c r="F53" s="21">
        <v>0</v>
      </c>
      <c r="G53" s="22">
        <v>0</v>
      </c>
      <c r="H53" s="21">
        <v>0</v>
      </c>
      <c r="I53" s="22">
        <v>0</v>
      </c>
      <c r="J53" s="23">
        <v>0</v>
      </c>
      <c r="K53" s="67">
        <f>C53*D53</f>
        <v>220</v>
      </c>
    </row>
    <row r="54" spans="1:11" ht="17.5" x14ac:dyDescent="0.35">
      <c r="A54" s="53" t="s">
        <v>65</v>
      </c>
      <c r="B54" s="4">
        <v>2</v>
      </c>
      <c r="C54" s="21">
        <v>35</v>
      </c>
      <c r="D54" s="21">
        <v>182</v>
      </c>
      <c r="E54" s="21">
        <v>120</v>
      </c>
      <c r="F54" s="21">
        <v>62</v>
      </c>
      <c r="G54" s="22">
        <v>0.34100000000000003</v>
      </c>
      <c r="H54" s="21">
        <v>0</v>
      </c>
      <c r="I54" s="22">
        <v>0</v>
      </c>
      <c r="J54" s="23">
        <v>0</v>
      </c>
      <c r="K54" s="67">
        <f>C54*D54</f>
        <v>6370</v>
      </c>
    </row>
    <row r="55" spans="1:11" ht="18" x14ac:dyDescent="0.4">
      <c r="A55" s="43" t="s">
        <v>66</v>
      </c>
      <c r="B55" s="24">
        <v>1</v>
      </c>
      <c r="C55" s="100" t="s">
        <v>86</v>
      </c>
      <c r="D55" s="101"/>
      <c r="E55" s="101"/>
      <c r="F55" s="101"/>
      <c r="G55" s="101"/>
      <c r="H55" s="101"/>
      <c r="I55" s="101"/>
      <c r="J55" s="101"/>
      <c r="K55" s="102"/>
    </row>
    <row r="56" spans="1:11" ht="17.5" x14ac:dyDescent="0.35">
      <c r="A56" s="53" t="s">
        <v>67</v>
      </c>
      <c r="B56" s="4">
        <v>1</v>
      </c>
      <c r="C56" s="81">
        <v>63</v>
      </c>
      <c r="D56" s="82">
        <v>22</v>
      </c>
      <c r="E56" s="82">
        <v>15</v>
      </c>
      <c r="F56" s="82">
        <v>6</v>
      </c>
      <c r="G56" s="83">
        <v>0.27300000000000002</v>
      </c>
      <c r="H56" s="82">
        <v>0</v>
      </c>
      <c r="I56" s="83">
        <v>0</v>
      </c>
      <c r="J56" s="84">
        <v>1</v>
      </c>
      <c r="K56" s="85">
        <f>C56*D56</f>
        <v>1386</v>
      </c>
    </row>
    <row r="57" spans="1:11" ht="17.5" x14ac:dyDescent="0.35">
      <c r="A57" s="53" t="s">
        <v>68</v>
      </c>
      <c r="B57" s="4">
        <v>6</v>
      </c>
      <c r="C57" s="21">
        <v>14</v>
      </c>
      <c r="D57" s="21">
        <v>59</v>
      </c>
      <c r="E57" s="21">
        <v>55</v>
      </c>
      <c r="F57" s="21">
        <v>4</v>
      </c>
      <c r="G57" s="22">
        <v>6.8000000000000005E-2</v>
      </c>
      <c r="H57" s="21">
        <v>0</v>
      </c>
      <c r="I57" s="22">
        <v>0</v>
      </c>
      <c r="J57" s="23">
        <v>0</v>
      </c>
      <c r="K57" s="67">
        <f>C57*D57</f>
        <v>826</v>
      </c>
    </row>
    <row r="58" spans="1:11" ht="17.5" x14ac:dyDescent="0.35">
      <c r="A58" s="41" t="s">
        <v>69</v>
      </c>
      <c r="B58" s="1">
        <v>5</v>
      </c>
      <c r="C58" s="21">
        <v>52</v>
      </c>
      <c r="D58" s="21">
        <v>202</v>
      </c>
      <c r="E58" s="21">
        <v>91</v>
      </c>
      <c r="F58" s="21">
        <v>100</v>
      </c>
      <c r="G58" s="22">
        <v>0.495</v>
      </c>
      <c r="H58" s="21">
        <v>11</v>
      </c>
      <c r="I58" s="22">
        <v>5.3999999999999999E-2</v>
      </c>
      <c r="J58" s="23">
        <v>0</v>
      </c>
      <c r="K58" s="67">
        <f>C58*D58</f>
        <v>10504</v>
      </c>
    </row>
    <row r="59" spans="1:11" ht="17.5" x14ac:dyDescent="0.35">
      <c r="A59" s="53" t="s">
        <v>70</v>
      </c>
      <c r="B59" s="4">
        <v>2</v>
      </c>
      <c r="C59" s="21">
        <v>30</v>
      </c>
      <c r="D59" s="21">
        <v>92</v>
      </c>
      <c r="E59" s="21">
        <v>68</v>
      </c>
      <c r="F59" s="21">
        <v>24</v>
      </c>
      <c r="G59" s="22">
        <v>0.26100000000000001</v>
      </c>
      <c r="H59" s="21">
        <v>0</v>
      </c>
      <c r="I59" s="22">
        <v>0</v>
      </c>
      <c r="J59" s="23">
        <v>0</v>
      </c>
      <c r="K59" s="67">
        <f>C59*D59</f>
        <v>2760</v>
      </c>
    </row>
    <row r="60" spans="1:11" ht="18" thickBot="1" x14ac:dyDescent="0.4">
      <c r="A60" s="44" t="s">
        <v>71</v>
      </c>
      <c r="B60" s="68">
        <v>4</v>
      </c>
      <c r="C60" s="45">
        <v>44</v>
      </c>
      <c r="D60" s="45">
        <v>16</v>
      </c>
      <c r="E60" s="45">
        <v>6</v>
      </c>
      <c r="F60" s="45">
        <v>10</v>
      </c>
      <c r="G60" s="46">
        <v>0.625</v>
      </c>
      <c r="H60" s="45">
        <v>0</v>
      </c>
      <c r="I60" s="46">
        <v>0</v>
      </c>
      <c r="J60" s="47">
        <v>0</v>
      </c>
      <c r="K60" s="69">
        <f>C60*D60</f>
        <v>704</v>
      </c>
    </row>
    <row r="61" spans="1:11" ht="18.5" thickBot="1" x14ac:dyDescent="0.45">
      <c r="A61" s="3" t="s">
        <v>72</v>
      </c>
      <c r="B61" s="17"/>
      <c r="C61" s="29">
        <f>K61/D61</f>
        <v>41.204878839452142</v>
      </c>
      <c r="D61" s="29">
        <f>SUM(D8:D60)</f>
        <v>12339</v>
      </c>
      <c r="E61" s="29">
        <f>SUM(E8:E60)</f>
        <v>8256</v>
      </c>
      <c r="F61" s="29">
        <f>SUM(F8:F60)</f>
        <v>3430</v>
      </c>
      <c r="G61" s="30">
        <f>F61/D61</f>
        <v>0.27798038738957775</v>
      </c>
      <c r="H61" s="29">
        <f>SUM(H8:H60)</f>
        <v>628</v>
      </c>
      <c r="I61" s="30">
        <f>H61/D61</f>
        <v>5.089553448415593E-2</v>
      </c>
      <c r="J61" s="29">
        <f>SUM(J8:J60)</f>
        <v>25</v>
      </c>
      <c r="K61" s="31">
        <f>SUM(K8:K60)</f>
        <v>508427</v>
      </c>
    </row>
    <row r="64" spans="1:11" ht="17.5" x14ac:dyDescent="0.35">
      <c r="A64" s="92" t="s">
        <v>87</v>
      </c>
      <c r="B64" s="92"/>
      <c r="C64" s="92"/>
      <c r="D64" s="92"/>
      <c r="E64" s="92"/>
      <c r="F64" s="92"/>
      <c r="G64" s="92"/>
      <c r="H64" s="92"/>
      <c r="I64" s="92"/>
      <c r="J64" s="92"/>
      <c r="K64" s="92"/>
    </row>
    <row r="66" spans="1:11" ht="17.5" x14ac:dyDescent="0.35">
      <c r="A66" s="76"/>
      <c r="B66" s="93" t="s">
        <v>85</v>
      </c>
      <c r="C66" s="93"/>
      <c r="D66" s="93"/>
      <c r="E66" s="93"/>
      <c r="F66" s="93"/>
      <c r="G66" s="93"/>
      <c r="H66" s="93"/>
      <c r="I66" s="93"/>
      <c r="J66" s="93"/>
      <c r="K66" s="93"/>
    </row>
  </sheetData>
  <sortState ref="A8:K60">
    <sortCondition ref="A8:A60"/>
  </sortState>
  <mergeCells count="9">
    <mergeCell ref="A1:K1"/>
    <mergeCell ref="A2:K2"/>
    <mergeCell ref="A64:K64"/>
    <mergeCell ref="B66:K66"/>
    <mergeCell ref="C15:K15"/>
    <mergeCell ref="C19:K19"/>
    <mergeCell ref="C31:K31"/>
    <mergeCell ref="C37:K37"/>
    <mergeCell ref="C55:K55"/>
  </mergeCells>
  <pageMargins left="0.7" right="0.7" top="0.75" bottom="0.75" header="0.3" footer="0.3"/>
  <pageSetup orientation="portrait" r:id="rId1"/>
  <ignoredErrors>
    <ignoredError sqref="G61 I6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A8" sqref="A8"/>
    </sheetView>
  </sheetViews>
  <sheetFormatPr defaultRowHeight="14.5" x14ac:dyDescent="0.35"/>
  <cols>
    <col min="1" max="1" width="10.54296875" customWidth="1"/>
    <col min="2" max="2" width="15.1796875" customWidth="1"/>
    <col min="3" max="3" width="15.81640625" customWidth="1"/>
    <col min="4" max="4" width="11.7265625" customWidth="1"/>
    <col min="5" max="5" width="12.81640625" customWidth="1"/>
    <col min="6" max="6" width="12.54296875" customWidth="1"/>
    <col min="7" max="7" width="14.1796875" customWidth="1"/>
    <col min="8" max="8" width="13.81640625" customWidth="1"/>
    <col min="9" max="9" width="13.453125" customWidth="1"/>
    <col min="10" max="10" width="13.7265625" customWidth="1"/>
  </cols>
  <sheetData>
    <row r="1" spans="1:10" ht="23.5" thickBot="1" x14ac:dyDescent="0.55000000000000004">
      <c r="A1" s="86" t="s">
        <v>81</v>
      </c>
      <c r="B1" s="87"/>
      <c r="C1" s="87"/>
      <c r="D1" s="87"/>
      <c r="E1" s="87"/>
      <c r="F1" s="87"/>
      <c r="G1" s="87"/>
      <c r="H1" s="87"/>
      <c r="I1" s="87"/>
      <c r="J1" s="88"/>
    </row>
    <row r="2" spans="1:10" ht="19.5" customHeight="1" thickBot="1" x14ac:dyDescent="0.45">
      <c r="A2" s="89" t="s">
        <v>82</v>
      </c>
      <c r="B2" s="90"/>
      <c r="C2" s="90"/>
      <c r="D2" s="90"/>
      <c r="E2" s="90"/>
      <c r="F2" s="90"/>
      <c r="G2" s="90"/>
      <c r="H2" s="90"/>
      <c r="I2" s="90"/>
      <c r="J2" s="91"/>
    </row>
    <row r="3" spans="1:10" ht="18" x14ac:dyDescent="0.4">
      <c r="A3" s="7"/>
      <c r="B3" s="8" t="s">
        <v>12</v>
      </c>
      <c r="C3" s="9" t="s">
        <v>0</v>
      </c>
      <c r="D3" s="8"/>
      <c r="E3" s="9"/>
      <c r="F3" s="8" t="s">
        <v>18</v>
      </c>
      <c r="G3" s="9"/>
      <c r="H3" s="8" t="s">
        <v>18</v>
      </c>
      <c r="I3" s="9" t="s">
        <v>11</v>
      </c>
      <c r="J3" s="10" t="s">
        <v>16</v>
      </c>
    </row>
    <row r="4" spans="1:10" ht="18" x14ac:dyDescent="0.4">
      <c r="A4" s="11"/>
      <c r="B4" s="12" t="s">
        <v>13</v>
      </c>
      <c r="C4" s="13" t="s">
        <v>14</v>
      </c>
      <c r="D4" s="12" t="s">
        <v>1</v>
      </c>
      <c r="E4" s="13" t="s">
        <v>1</v>
      </c>
      <c r="F4" s="12" t="s">
        <v>9</v>
      </c>
      <c r="G4" s="13" t="s">
        <v>1</v>
      </c>
      <c r="H4" s="12" t="s">
        <v>9</v>
      </c>
      <c r="I4" s="13" t="s">
        <v>3</v>
      </c>
      <c r="J4" s="14" t="s">
        <v>2</v>
      </c>
    </row>
    <row r="5" spans="1:10" ht="18" x14ac:dyDescent="0.4">
      <c r="A5" s="11"/>
      <c r="B5" s="12" t="s">
        <v>10</v>
      </c>
      <c r="C5" s="13" t="s">
        <v>1</v>
      </c>
      <c r="D5" s="12" t="s">
        <v>3</v>
      </c>
      <c r="E5" s="13" t="s">
        <v>3</v>
      </c>
      <c r="F5" s="12" t="s">
        <v>3</v>
      </c>
      <c r="G5" s="13" t="s">
        <v>3</v>
      </c>
      <c r="H5" s="12" t="s">
        <v>3</v>
      </c>
      <c r="I5" s="13" t="s">
        <v>15</v>
      </c>
      <c r="J5" s="14" t="s">
        <v>17</v>
      </c>
    </row>
    <row r="6" spans="1:10" ht="18" x14ac:dyDescent="0.4">
      <c r="A6" s="11"/>
      <c r="B6" s="12" t="s">
        <v>3</v>
      </c>
      <c r="C6" s="13" t="s">
        <v>3</v>
      </c>
      <c r="D6" s="12" t="s">
        <v>73</v>
      </c>
      <c r="E6" s="13" t="s">
        <v>75</v>
      </c>
      <c r="F6" s="12" t="s">
        <v>75</v>
      </c>
      <c r="G6" s="13" t="s">
        <v>76</v>
      </c>
      <c r="H6" s="12" t="s">
        <v>76</v>
      </c>
      <c r="I6" s="13" t="s">
        <v>78</v>
      </c>
      <c r="J6" s="14" t="s">
        <v>3</v>
      </c>
    </row>
    <row r="7" spans="1:10" ht="19" thickBot="1" x14ac:dyDescent="0.5">
      <c r="A7" s="16" t="s">
        <v>8</v>
      </c>
      <c r="B7" s="12" t="s">
        <v>7</v>
      </c>
      <c r="C7" s="13" t="s">
        <v>4</v>
      </c>
      <c r="D7" s="12" t="s">
        <v>5</v>
      </c>
      <c r="E7" s="13" t="s">
        <v>74</v>
      </c>
      <c r="F7" s="12" t="s">
        <v>6</v>
      </c>
      <c r="G7" s="13" t="s">
        <v>77</v>
      </c>
      <c r="H7" s="12" t="s">
        <v>6</v>
      </c>
      <c r="I7" s="13" t="s">
        <v>79</v>
      </c>
      <c r="J7" s="14" t="s">
        <v>80</v>
      </c>
    </row>
    <row r="8" spans="1:10" ht="17.5" x14ac:dyDescent="0.35">
      <c r="A8" s="36" t="s">
        <v>25</v>
      </c>
      <c r="B8" s="37">
        <v>25</v>
      </c>
      <c r="C8" s="37">
        <v>139</v>
      </c>
      <c r="D8" s="37">
        <v>132</v>
      </c>
      <c r="E8" s="37">
        <v>7</v>
      </c>
      <c r="F8" s="38">
        <v>0.05</v>
      </c>
      <c r="G8" s="37">
        <v>0</v>
      </c>
      <c r="H8" s="38">
        <v>0</v>
      </c>
      <c r="I8" s="39">
        <v>0</v>
      </c>
      <c r="J8" s="77">
        <v>3475</v>
      </c>
    </row>
    <row r="9" spans="1:10" ht="17.5" x14ac:dyDescent="0.35">
      <c r="A9" s="41" t="s">
        <v>38</v>
      </c>
      <c r="B9" s="21">
        <v>29</v>
      </c>
      <c r="C9" s="21">
        <v>113</v>
      </c>
      <c r="D9" s="21">
        <v>87</v>
      </c>
      <c r="E9" s="21">
        <v>23</v>
      </c>
      <c r="F9" s="25">
        <v>0.20399999999999999</v>
      </c>
      <c r="G9" s="21">
        <v>3</v>
      </c>
      <c r="H9" s="25">
        <v>2.7E-2</v>
      </c>
      <c r="I9" s="21">
        <v>0</v>
      </c>
      <c r="J9" s="42">
        <v>3277</v>
      </c>
    </row>
    <row r="10" spans="1:10" ht="17.5" x14ac:dyDescent="0.35">
      <c r="A10" s="41" t="s">
        <v>40</v>
      </c>
      <c r="B10" s="21">
        <v>29</v>
      </c>
      <c r="C10" s="21">
        <v>46</v>
      </c>
      <c r="D10" s="21">
        <v>33</v>
      </c>
      <c r="E10" s="21">
        <v>13</v>
      </c>
      <c r="F10" s="22">
        <v>0.28299999999999997</v>
      </c>
      <c r="G10" s="21">
        <v>0</v>
      </c>
      <c r="H10" s="22">
        <v>0</v>
      </c>
      <c r="I10" s="23">
        <v>0</v>
      </c>
      <c r="J10" s="42">
        <v>1334</v>
      </c>
    </row>
    <row r="11" spans="1:10" ht="17.5" x14ac:dyDescent="0.35">
      <c r="A11" s="41" t="s">
        <v>49</v>
      </c>
      <c r="B11" s="21">
        <v>24</v>
      </c>
      <c r="C11" s="21">
        <v>4</v>
      </c>
      <c r="D11" s="21">
        <v>3</v>
      </c>
      <c r="E11" s="21">
        <v>1</v>
      </c>
      <c r="F11" s="22">
        <v>0.25</v>
      </c>
      <c r="G11" s="21">
        <v>0</v>
      </c>
      <c r="H11" s="22">
        <v>0</v>
      </c>
      <c r="I11" s="23">
        <v>0</v>
      </c>
      <c r="J11" s="42">
        <v>96</v>
      </c>
    </row>
    <row r="12" spans="1:10" ht="17.5" x14ac:dyDescent="0.35">
      <c r="A12" s="41" t="s">
        <v>50</v>
      </c>
      <c r="B12" s="21">
        <v>21</v>
      </c>
      <c r="C12" s="21">
        <v>246</v>
      </c>
      <c r="D12" s="21">
        <v>235</v>
      </c>
      <c r="E12" s="21">
        <v>11</v>
      </c>
      <c r="F12" s="22">
        <v>4.4999999999999998E-2</v>
      </c>
      <c r="G12" s="21">
        <v>0</v>
      </c>
      <c r="H12" s="22">
        <v>0</v>
      </c>
      <c r="I12" s="23">
        <v>0</v>
      </c>
      <c r="J12" s="42">
        <v>5166</v>
      </c>
    </row>
    <row r="13" spans="1:10" ht="17.5" x14ac:dyDescent="0.35">
      <c r="A13" s="41" t="s">
        <v>53</v>
      </c>
      <c r="B13" s="21">
        <v>36</v>
      </c>
      <c r="C13" s="21">
        <v>777</v>
      </c>
      <c r="D13" s="21">
        <v>485</v>
      </c>
      <c r="E13" s="21">
        <v>284</v>
      </c>
      <c r="F13" s="22">
        <v>0.36599999999999999</v>
      </c>
      <c r="G13" s="21">
        <v>5</v>
      </c>
      <c r="H13" s="22">
        <v>6.0000000000000001E-3</v>
      </c>
      <c r="I13" s="23">
        <v>3</v>
      </c>
      <c r="J13" s="42">
        <v>27972</v>
      </c>
    </row>
    <row r="14" spans="1:10" ht="17.5" x14ac:dyDescent="0.35">
      <c r="A14" s="41" t="s">
        <v>58</v>
      </c>
      <c r="B14" s="21">
        <v>13</v>
      </c>
      <c r="C14" s="21">
        <v>45</v>
      </c>
      <c r="D14" s="21">
        <v>44</v>
      </c>
      <c r="E14" s="21">
        <v>1</v>
      </c>
      <c r="F14" s="22">
        <v>2.1999999999999999E-2</v>
      </c>
      <c r="G14" s="21">
        <v>0</v>
      </c>
      <c r="H14" s="22">
        <v>0</v>
      </c>
      <c r="I14" s="23">
        <v>0</v>
      </c>
      <c r="J14" s="42">
        <v>585</v>
      </c>
    </row>
    <row r="15" spans="1:10" ht="18" thickBot="1" x14ac:dyDescent="0.4">
      <c r="A15" s="41" t="s">
        <v>59</v>
      </c>
      <c r="B15" s="26">
        <v>25</v>
      </c>
      <c r="C15" s="26">
        <v>40</v>
      </c>
      <c r="D15" s="26">
        <v>33</v>
      </c>
      <c r="E15" s="26">
        <v>7</v>
      </c>
      <c r="F15" s="27">
        <v>0.17499999999999999</v>
      </c>
      <c r="G15" s="26">
        <v>0</v>
      </c>
      <c r="H15" s="27">
        <v>0</v>
      </c>
      <c r="I15" s="28">
        <v>0</v>
      </c>
      <c r="J15" s="56">
        <v>1000</v>
      </c>
    </row>
    <row r="16" spans="1:10" ht="18.5" thickBot="1" x14ac:dyDescent="0.45">
      <c r="A16" s="55" t="s">
        <v>66</v>
      </c>
      <c r="B16" s="94" t="s">
        <v>86</v>
      </c>
      <c r="C16" s="95"/>
      <c r="D16" s="95"/>
      <c r="E16" s="95"/>
      <c r="F16" s="95"/>
      <c r="G16" s="95"/>
      <c r="H16" s="95"/>
      <c r="I16" s="95"/>
      <c r="J16" s="96"/>
    </row>
    <row r="17" spans="1:10" ht="18" thickBot="1" x14ac:dyDescent="0.4">
      <c r="A17" s="44" t="s">
        <v>67</v>
      </c>
      <c r="B17" s="57">
        <v>63</v>
      </c>
      <c r="C17" s="57">
        <v>22</v>
      </c>
      <c r="D17" s="57">
        <v>15</v>
      </c>
      <c r="E17" s="57">
        <v>6</v>
      </c>
      <c r="F17" s="58">
        <v>0.27300000000000002</v>
      </c>
      <c r="G17" s="57">
        <v>0</v>
      </c>
      <c r="H17" s="58">
        <v>0</v>
      </c>
      <c r="I17" s="59">
        <v>1</v>
      </c>
      <c r="J17" s="48">
        <v>1386</v>
      </c>
    </row>
    <row r="18" spans="1:10" ht="36.65" customHeight="1" thickBot="1" x14ac:dyDescent="0.45">
      <c r="A18" s="32" t="s">
        <v>83</v>
      </c>
      <c r="B18" s="33">
        <f>J18/C18</f>
        <v>30.929469273743017</v>
      </c>
      <c r="C18" s="34">
        <f>SUM(C8:C17)</f>
        <v>1432</v>
      </c>
      <c r="D18" s="33">
        <f>SUM(D8:D17)</f>
        <v>1067</v>
      </c>
      <c r="E18" s="34">
        <f>SUM(E8:E17)</f>
        <v>353</v>
      </c>
      <c r="F18" s="35">
        <f>E18/C18</f>
        <v>0.24650837988826815</v>
      </c>
      <c r="G18" s="34">
        <f>SUM(G8:G17)</f>
        <v>8</v>
      </c>
      <c r="H18" s="35">
        <f>G18/C18</f>
        <v>5.5865921787709499E-3</v>
      </c>
      <c r="I18" s="34">
        <f>SUM(I8:I17)</f>
        <v>4</v>
      </c>
      <c r="J18" s="33">
        <f>SUM(J8:J17)</f>
        <v>44291</v>
      </c>
    </row>
    <row r="21" spans="1:10" ht="17.5" x14ac:dyDescent="0.35">
      <c r="A21" s="92" t="s">
        <v>88</v>
      </c>
      <c r="B21" s="92"/>
      <c r="C21" s="92"/>
      <c r="D21" s="92"/>
      <c r="E21" s="92"/>
      <c r="F21" s="92"/>
      <c r="G21" s="92"/>
      <c r="H21" s="92"/>
      <c r="I21" s="92"/>
      <c r="J21" s="92"/>
    </row>
    <row r="23" spans="1:10" ht="17.5" x14ac:dyDescent="0.35">
      <c r="A23" s="80"/>
      <c r="B23" s="92"/>
      <c r="C23" s="92"/>
      <c r="D23" s="92"/>
      <c r="E23" s="92"/>
      <c r="F23" s="92"/>
      <c r="G23" s="92"/>
      <c r="H23" s="92"/>
      <c r="I23" s="92"/>
      <c r="J23" s="92"/>
    </row>
  </sheetData>
  <mergeCells count="5">
    <mergeCell ref="A1:J1"/>
    <mergeCell ref="A2:J2"/>
    <mergeCell ref="A21:J21"/>
    <mergeCell ref="B23:J23"/>
    <mergeCell ref="B16:J16"/>
  </mergeCells>
  <pageMargins left="0.7" right="0.7" top="0.75" bottom="0.75" header="0.3" footer="0.3"/>
  <pageSetup orientation="portrait" r:id="rId1"/>
  <ignoredErrors>
    <ignoredError sqref="F18 H1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B9" sqref="B9:J13"/>
    </sheetView>
  </sheetViews>
  <sheetFormatPr defaultRowHeight="14.5" x14ac:dyDescent="0.35"/>
  <cols>
    <col min="1" max="1" width="10.54296875" customWidth="1"/>
    <col min="2" max="2" width="15.1796875" customWidth="1"/>
    <col min="3" max="3" width="15.81640625" customWidth="1"/>
    <col min="4" max="4" width="11.7265625" customWidth="1"/>
    <col min="5" max="5" width="12.81640625" customWidth="1"/>
    <col min="6" max="6" width="12.54296875" customWidth="1"/>
    <col min="7" max="7" width="14.1796875" customWidth="1"/>
    <col min="8" max="8" width="13.81640625" customWidth="1"/>
    <col min="9" max="9" width="13.453125" customWidth="1"/>
    <col min="10" max="10" width="13.7265625" customWidth="1"/>
  </cols>
  <sheetData>
    <row r="1" spans="1:10" ht="23.5" thickBot="1" x14ac:dyDescent="0.55000000000000004">
      <c r="A1" s="86" t="s">
        <v>81</v>
      </c>
      <c r="B1" s="87"/>
      <c r="C1" s="87"/>
      <c r="D1" s="87"/>
      <c r="E1" s="87"/>
      <c r="F1" s="87"/>
      <c r="G1" s="87"/>
      <c r="H1" s="87"/>
      <c r="I1" s="87"/>
      <c r="J1" s="88"/>
    </row>
    <row r="2" spans="1:10" ht="18.5" thickBot="1" x14ac:dyDescent="0.45">
      <c r="A2" s="89" t="s">
        <v>82</v>
      </c>
      <c r="B2" s="90"/>
      <c r="C2" s="90"/>
      <c r="D2" s="90"/>
      <c r="E2" s="90"/>
      <c r="F2" s="90"/>
      <c r="G2" s="90"/>
      <c r="H2" s="90"/>
      <c r="I2" s="90"/>
      <c r="J2" s="91"/>
    </row>
    <row r="3" spans="1:10" ht="18" x14ac:dyDescent="0.4">
      <c r="A3" s="49"/>
      <c r="B3" s="8" t="s">
        <v>12</v>
      </c>
      <c r="C3" s="9" t="s">
        <v>0</v>
      </c>
      <c r="D3" s="8"/>
      <c r="E3" s="9"/>
      <c r="F3" s="8" t="s">
        <v>18</v>
      </c>
      <c r="G3" s="9"/>
      <c r="H3" s="8" t="s">
        <v>18</v>
      </c>
      <c r="I3" s="9" t="s">
        <v>11</v>
      </c>
      <c r="J3" s="10" t="s">
        <v>16</v>
      </c>
    </row>
    <row r="4" spans="1:10" ht="18" x14ac:dyDescent="0.4">
      <c r="A4" s="11"/>
      <c r="B4" s="12" t="s">
        <v>13</v>
      </c>
      <c r="C4" s="13" t="s">
        <v>14</v>
      </c>
      <c r="D4" s="12" t="s">
        <v>1</v>
      </c>
      <c r="E4" s="13" t="s">
        <v>1</v>
      </c>
      <c r="F4" s="12" t="s">
        <v>9</v>
      </c>
      <c r="G4" s="13" t="s">
        <v>1</v>
      </c>
      <c r="H4" s="12" t="s">
        <v>9</v>
      </c>
      <c r="I4" s="13" t="s">
        <v>3</v>
      </c>
      <c r="J4" s="14" t="s">
        <v>2</v>
      </c>
    </row>
    <row r="5" spans="1:10" ht="18" x14ac:dyDescent="0.4">
      <c r="A5" s="11"/>
      <c r="B5" s="12" t="s">
        <v>10</v>
      </c>
      <c r="C5" s="13" t="s">
        <v>1</v>
      </c>
      <c r="D5" s="12" t="s">
        <v>3</v>
      </c>
      <c r="E5" s="13" t="s">
        <v>3</v>
      </c>
      <c r="F5" s="12" t="s">
        <v>3</v>
      </c>
      <c r="G5" s="13" t="s">
        <v>3</v>
      </c>
      <c r="H5" s="12" t="s">
        <v>3</v>
      </c>
      <c r="I5" s="13" t="s">
        <v>15</v>
      </c>
      <c r="J5" s="14" t="s">
        <v>17</v>
      </c>
    </row>
    <row r="6" spans="1:10" ht="18" x14ac:dyDescent="0.4">
      <c r="A6" s="11"/>
      <c r="B6" s="12" t="s">
        <v>3</v>
      </c>
      <c r="C6" s="13" t="s">
        <v>3</v>
      </c>
      <c r="D6" s="12" t="s">
        <v>73</v>
      </c>
      <c r="E6" s="13" t="s">
        <v>75</v>
      </c>
      <c r="F6" s="12" t="s">
        <v>75</v>
      </c>
      <c r="G6" s="13" t="s">
        <v>76</v>
      </c>
      <c r="H6" s="12" t="s">
        <v>76</v>
      </c>
      <c r="I6" s="13" t="s">
        <v>78</v>
      </c>
      <c r="J6" s="14" t="s">
        <v>3</v>
      </c>
    </row>
    <row r="7" spans="1:10" ht="19" thickBot="1" x14ac:dyDescent="0.5">
      <c r="A7" s="15" t="s">
        <v>8</v>
      </c>
      <c r="B7" s="50" t="s">
        <v>7</v>
      </c>
      <c r="C7" s="51" t="s">
        <v>4</v>
      </c>
      <c r="D7" s="50" t="s">
        <v>5</v>
      </c>
      <c r="E7" s="51" t="s">
        <v>74</v>
      </c>
      <c r="F7" s="50" t="s">
        <v>6</v>
      </c>
      <c r="G7" s="51" t="s">
        <v>77</v>
      </c>
      <c r="H7" s="50" t="s">
        <v>6</v>
      </c>
      <c r="I7" s="51" t="s">
        <v>79</v>
      </c>
      <c r="J7" s="52" t="s">
        <v>80</v>
      </c>
    </row>
    <row r="8" spans="1:10" ht="18.5" thickBot="1" x14ac:dyDescent="0.45">
      <c r="A8" s="60" t="s">
        <v>26</v>
      </c>
      <c r="B8" s="94" t="s">
        <v>86</v>
      </c>
      <c r="C8" s="95"/>
      <c r="D8" s="95"/>
      <c r="E8" s="95"/>
      <c r="F8" s="95"/>
      <c r="G8" s="95"/>
      <c r="H8" s="95"/>
      <c r="I8" s="95"/>
      <c r="J8" s="96"/>
    </row>
    <row r="9" spans="1:10" ht="17.5" x14ac:dyDescent="0.35">
      <c r="A9" s="4" t="s">
        <v>27</v>
      </c>
      <c r="B9" s="18">
        <v>22</v>
      </c>
      <c r="C9" s="18">
        <v>60</v>
      </c>
      <c r="D9" s="18">
        <v>53</v>
      </c>
      <c r="E9" s="18">
        <v>7</v>
      </c>
      <c r="F9" s="19">
        <v>0.11700000000000001</v>
      </c>
      <c r="G9" s="18">
        <v>0</v>
      </c>
      <c r="H9" s="19">
        <v>0</v>
      </c>
      <c r="I9" s="20">
        <v>0</v>
      </c>
      <c r="J9" s="42">
        <v>1320</v>
      </c>
    </row>
    <row r="10" spans="1:10" ht="17.5" x14ac:dyDescent="0.35">
      <c r="A10" s="1" t="s">
        <v>39</v>
      </c>
      <c r="B10" s="21">
        <v>60</v>
      </c>
      <c r="C10" s="21">
        <v>1021</v>
      </c>
      <c r="D10" s="21">
        <v>354</v>
      </c>
      <c r="E10" s="21">
        <v>640</v>
      </c>
      <c r="F10" s="22">
        <v>0.627</v>
      </c>
      <c r="G10" s="21">
        <v>27</v>
      </c>
      <c r="H10" s="22">
        <v>2.5999999999999999E-2</v>
      </c>
      <c r="I10" s="23">
        <v>0</v>
      </c>
      <c r="J10" s="42">
        <v>61260</v>
      </c>
    </row>
    <row r="11" spans="1:10" ht="17.5" x14ac:dyDescent="0.35">
      <c r="A11" s="1" t="s">
        <v>57</v>
      </c>
      <c r="B11" s="21">
        <v>81</v>
      </c>
      <c r="C11" s="21">
        <v>2268</v>
      </c>
      <c r="D11" s="21">
        <v>742</v>
      </c>
      <c r="E11" s="21">
        <v>1016</v>
      </c>
      <c r="F11" s="22">
        <v>0.44800000000000001</v>
      </c>
      <c r="G11" s="21">
        <v>504</v>
      </c>
      <c r="H11" s="22">
        <v>0.222</v>
      </c>
      <c r="I11" s="23">
        <v>6</v>
      </c>
      <c r="J11" s="42">
        <v>183708</v>
      </c>
    </row>
    <row r="12" spans="1:10" ht="17.5" x14ac:dyDescent="0.35">
      <c r="A12" s="4" t="s">
        <v>65</v>
      </c>
      <c r="B12" s="21">
        <v>35</v>
      </c>
      <c r="C12" s="21">
        <v>182</v>
      </c>
      <c r="D12" s="21">
        <v>120</v>
      </c>
      <c r="E12" s="21">
        <v>62</v>
      </c>
      <c r="F12" s="22">
        <v>0.34100000000000003</v>
      </c>
      <c r="G12" s="21">
        <v>0</v>
      </c>
      <c r="H12" s="22">
        <v>0</v>
      </c>
      <c r="I12" s="23">
        <v>0</v>
      </c>
      <c r="J12" s="42">
        <v>6370</v>
      </c>
    </row>
    <row r="13" spans="1:10" ht="18" thickBot="1" x14ac:dyDescent="0.4">
      <c r="A13" s="4" t="s">
        <v>70</v>
      </c>
      <c r="B13" s="21">
        <v>30</v>
      </c>
      <c r="C13" s="21">
        <v>92</v>
      </c>
      <c r="D13" s="21">
        <v>68</v>
      </c>
      <c r="E13" s="21">
        <v>24</v>
      </c>
      <c r="F13" s="22">
        <v>0.26100000000000001</v>
      </c>
      <c r="G13" s="21">
        <v>0</v>
      </c>
      <c r="H13" s="22">
        <v>0</v>
      </c>
      <c r="I13" s="23">
        <v>0</v>
      </c>
      <c r="J13" s="42">
        <v>2760</v>
      </c>
    </row>
    <row r="14" spans="1:10" ht="36.65" customHeight="1" thickBot="1" x14ac:dyDescent="0.45">
      <c r="A14" s="32" t="s">
        <v>83</v>
      </c>
      <c r="B14" s="33">
        <f>J14/C14</f>
        <v>70.499033949765391</v>
      </c>
      <c r="C14" s="34">
        <f>SUM(C8:C13)</f>
        <v>3623</v>
      </c>
      <c r="D14" s="33">
        <f>SUM(D8:D13)</f>
        <v>1337</v>
      </c>
      <c r="E14" s="34">
        <f>SUM(E8:E13)</f>
        <v>1749</v>
      </c>
      <c r="F14" s="35">
        <f>E14/C14</f>
        <v>0.48274910295335355</v>
      </c>
      <c r="G14" s="34">
        <f>SUM(G8:G13)</f>
        <v>531</v>
      </c>
      <c r="H14" s="35">
        <f>G14/C14</f>
        <v>0.14656362130830802</v>
      </c>
      <c r="I14" s="34">
        <f>SUM(I8:I13)</f>
        <v>6</v>
      </c>
      <c r="J14" s="33">
        <f>SUM(J8:J13)</f>
        <v>255418</v>
      </c>
    </row>
    <row r="17" spans="1:10" ht="17.5" x14ac:dyDescent="0.35">
      <c r="A17" s="92" t="s">
        <v>87</v>
      </c>
      <c r="B17" s="92"/>
      <c r="C17" s="92"/>
      <c r="D17" s="92"/>
      <c r="E17" s="92"/>
      <c r="F17" s="92"/>
      <c r="G17" s="92"/>
      <c r="H17" s="92"/>
      <c r="I17" s="92"/>
      <c r="J17" s="92"/>
    </row>
  </sheetData>
  <mergeCells count="4">
    <mergeCell ref="A1:J1"/>
    <mergeCell ref="A2:J2"/>
    <mergeCell ref="A17:J17"/>
    <mergeCell ref="B8:J8"/>
  </mergeCells>
  <pageMargins left="0.7" right="0.7" top="0.75" bottom="0.75" header="0.3" footer="0.3"/>
  <ignoredErrors>
    <ignoredError sqref="F14 H14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A8" sqref="A8"/>
    </sheetView>
  </sheetViews>
  <sheetFormatPr defaultRowHeight="14.5" x14ac:dyDescent="0.35"/>
  <cols>
    <col min="1" max="1" width="10.54296875" customWidth="1"/>
    <col min="2" max="2" width="15.1796875" customWidth="1"/>
    <col min="3" max="3" width="15.81640625" customWidth="1"/>
    <col min="4" max="4" width="11.7265625" customWidth="1"/>
    <col min="5" max="5" width="12.81640625" customWidth="1"/>
    <col min="6" max="6" width="12.54296875" customWidth="1"/>
    <col min="7" max="7" width="14.1796875" customWidth="1"/>
    <col min="8" max="8" width="13.81640625" customWidth="1"/>
    <col min="9" max="9" width="13.453125" customWidth="1"/>
    <col min="10" max="10" width="13.7265625" customWidth="1"/>
  </cols>
  <sheetData>
    <row r="1" spans="1:10" ht="23.5" thickBot="1" x14ac:dyDescent="0.55000000000000004">
      <c r="A1" s="86" t="s">
        <v>81</v>
      </c>
      <c r="B1" s="87"/>
      <c r="C1" s="87"/>
      <c r="D1" s="87"/>
      <c r="E1" s="87"/>
      <c r="F1" s="87"/>
      <c r="G1" s="87"/>
      <c r="H1" s="87"/>
      <c r="I1" s="87"/>
      <c r="J1" s="88"/>
    </row>
    <row r="2" spans="1:10" ht="18.5" thickBot="1" x14ac:dyDescent="0.45">
      <c r="A2" s="89" t="s">
        <v>82</v>
      </c>
      <c r="B2" s="90"/>
      <c r="C2" s="90"/>
      <c r="D2" s="90"/>
      <c r="E2" s="90"/>
      <c r="F2" s="90"/>
      <c r="G2" s="90"/>
      <c r="H2" s="90"/>
      <c r="I2" s="90"/>
      <c r="J2" s="91"/>
    </row>
    <row r="3" spans="1:10" ht="18" x14ac:dyDescent="0.4">
      <c r="A3" s="7"/>
      <c r="B3" s="8" t="s">
        <v>12</v>
      </c>
      <c r="C3" s="9" t="s">
        <v>0</v>
      </c>
      <c r="D3" s="8"/>
      <c r="E3" s="9"/>
      <c r="F3" s="8" t="s">
        <v>18</v>
      </c>
      <c r="G3" s="9"/>
      <c r="H3" s="8" t="s">
        <v>18</v>
      </c>
      <c r="I3" s="9" t="s">
        <v>11</v>
      </c>
      <c r="J3" s="10" t="s">
        <v>16</v>
      </c>
    </row>
    <row r="4" spans="1:10" ht="18" x14ac:dyDescent="0.4">
      <c r="A4" s="11"/>
      <c r="B4" s="12" t="s">
        <v>13</v>
      </c>
      <c r="C4" s="13" t="s">
        <v>14</v>
      </c>
      <c r="D4" s="12" t="s">
        <v>1</v>
      </c>
      <c r="E4" s="13" t="s">
        <v>1</v>
      </c>
      <c r="F4" s="12" t="s">
        <v>9</v>
      </c>
      <c r="G4" s="13" t="s">
        <v>1</v>
      </c>
      <c r="H4" s="12" t="s">
        <v>9</v>
      </c>
      <c r="I4" s="13" t="s">
        <v>3</v>
      </c>
      <c r="J4" s="14" t="s">
        <v>2</v>
      </c>
    </row>
    <row r="5" spans="1:10" ht="18" x14ac:dyDescent="0.4">
      <c r="A5" s="11"/>
      <c r="B5" s="12" t="s">
        <v>10</v>
      </c>
      <c r="C5" s="13" t="s">
        <v>1</v>
      </c>
      <c r="D5" s="12" t="s">
        <v>3</v>
      </c>
      <c r="E5" s="13" t="s">
        <v>3</v>
      </c>
      <c r="F5" s="12" t="s">
        <v>3</v>
      </c>
      <c r="G5" s="13" t="s">
        <v>3</v>
      </c>
      <c r="H5" s="12" t="s">
        <v>3</v>
      </c>
      <c r="I5" s="13" t="s">
        <v>15</v>
      </c>
      <c r="J5" s="14" t="s">
        <v>17</v>
      </c>
    </row>
    <row r="6" spans="1:10" ht="18" x14ac:dyDescent="0.4">
      <c r="A6" s="11"/>
      <c r="B6" s="12" t="s">
        <v>3</v>
      </c>
      <c r="C6" s="13" t="s">
        <v>3</v>
      </c>
      <c r="D6" s="12" t="s">
        <v>73</v>
      </c>
      <c r="E6" s="13" t="s">
        <v>75</v>
      </c>
      <c r="F6" s="12" t="s">
        <v>75</v>
      </c>
      <c r="G6" s="13" t="s">
        <v>76</v>
      </c>
      <c r="H6" s="12" t="s">
        <v>76</v>
      </c>
      <c r="I6" s="13" t="s">
        <v>78</v>
      </c>
      <c r="J6" s="14" t="s">
        <v>3</v>
      </c>
    </row>
    <row r="7" spans="1:10" ht="19" thickBot="1" x14ac:dyDescent="0.5">
      <c r="A7" s="16" t="s">
        <v>8</v>
      </c>
      <c r="B7" s="12" t="s">
        <v>7</v>
      </c>
      <c r="C7" s="13" t="s">
        <v>4</v>
      </c>
      <c r="D7" s="12" t="s">
        <v>5</v>
      </c>
      <c r="E7" s="13" t="s">
        <v>74</v>
      </c>
      <c r="F7" s="12" t="s">
        <v>6</v>
      </c>
      <c r="G7" s="13" t="s">
        <v>77</v>
      </c>
      <c r="H7" s="12" t="s">
        <v>6</v>
      </c>
      <c r="I7" s="13" t="s">
        <v>79</v>
      </c>
      <c r="J7" s="14" t="s">
        <v>80</v>
      </c>
    </row>
    <row r="8" spans="1:10" ht="17.5" x14ac:dyDescent="0.35">
      <c r="A8" s="36" t="s">
        <v>20</v>
      </c>
      <c r="B8" s="37">
        <v>69</v>
      </c>
      <c r="C8" s="37">
        <v>258</v>
      </c>
      <c r="D8" s="37">
        <v>109</v>
      </c>
      <c r="E8" s="37">
        <v>117</v>
      </c>
      <c r="F8" s="38">
        <v>0.45300000000000001</v>
      </c>
      <c r="G8" s="37">
        <v>30</v>
      </c>
      <c r="H8" s="38">
        <v>0.11600000000000001</v>
      </c>
      <c r="I8" s="39">
        <v>2</v>
      </c>
      <c r="J8" s="77">
        <v>17802</v>
      </c>
    </row>
    <row r="9" spans="1:10" ht="17.5" x14ac:dyDescent="0.35">
      <c r="A9" s="41" t="s">
        <v>28</v>
      </c>
      <c r="B9" s="21">
        <v>29</v>
      </c>
      <c r="C9" s="21">
        <v>384</v>
      </c>
      <c r="D9" s="21">
        <v>286</v>
      </c>
      <c r="E9" s="21">
        <v>97</v>
      </c>
      <c r="F9" s="22">
        <v>0.253</v>
      </c>
      <c r="G9" s="21">
        <v>1</v>
      </c>
      <c r="H9" s="22">
        <v>3.0000000000000001E-3</v>
      </c>
      <c r="I9" s="23">
        <v>0</v>
      </c>
      <c r="J9" s="78">
        <v>11136</v>
      </c>
    </row>
    <row r="10" spans="1:10" ht="17.5" x14ac:dyDescent="0.35">
      <c r="A10" s="53" t="s">
        <v>29</v>
      </c>
      <c r="B10" s="21">
        <v>18</v>
      </c>
      <c r="C10" s="21">
        <v>251</v>
      </c>
      <c r="D10" s="21">
        <v>245</v>
      </c>
      <c r="E10" s="21">
        <v>6</v>
      </c>
      <c r="F10" s="22">
        <v>2.4E-2</v>
      </c>
      <c r="G10" s="21">
        <v>0</v>
      </c>
      <c r="H10" s="22">
        <v>0</v>
      </c>
      <c r="I10" s="23">
        <v>0</v>
      </c>
      <c r="J10" s="78">
        <v>4518</v>
      </c>
    </row>
    <row r="11" spans="1:10" ht="17.5" x14ac:dyDescent="0.35">
      <c r="A11" s="53" t="s">
        <v>36</v>
      </c>
      <c r="B11" s="21">
        <v>17</v>
      </c>
      <c r="C11" s="21">
        <v>158</v>
      </c>
      <c r="D11" s="21">
        <v>153</v>
      </c>
      <c r="E11" s="21">
        <v>5</v>
      </c>
      <c r="F11" s="22">
        <v>3.2000000000000001E-2</v>
      </c>
      <c r="G11" s="21">
        <v>0</v>
      </c>
      <c r="H11" s="22">
        <v>0</v>
      </c>
      <c r="I11" s="23">
        <v>0</v>
      </c>
      <c r="J11" s="78">
        <v>2686</v>
      </c>
    </row>
    <row r="12" spans="1:10" ht="17.5" x14ac:dyDescent="0.35">
      <c r="A12" s="41" t="s">
        <v>44</v>
      </c>
      <c r="B12" s="21">
        <v>3</v>
      </c>
      <c r="C12" s="21">
        <v>22</v>
      </c>
      <c r="D12" s="21">
        <v>22</v>
      </c>
      <c r="E12" s="21">
        <v>0</v>
      </c>
      <c r="F12" s="22">
        <v>0</v>
      </c>
      <c r="G12" s="21">
        <v>0</v>
      </c>
      <c r="H12" s="22">
        <v>0</v>
      </c>
      <c r="I12" s="23">
        <v>0</v>
      </c>
      <c r="J12" s="78">
        <v>66</v>
      </c>
    </row>
    <row r="13" spans="1:10" ht="17.5" x14ac:dyDescent="0.35">
      <c r="A13" s="41" t="s">
        <v>46</v>
      </c>
      <c r="B13" s="21">
        <v>30</v>
      </c>
      <c r="C13" s="21">
        <v>209</v>
      </c>
      <c r="D13" s="21">
        <v>171</v>
      </c>
      <c r="E13" s="21">
        <v>26</v>
      </c>
      <c r="F13" s="22">
        <v>0.124</v>
      </c>
      <c r="G13" s="21">
        <v>12</v>
      </c>
      <c r="H13" s="22">
        <v>5.7000000000000002E-2</v>
      </c>
      <c r="I13" s="23">
        <v>0</v>
      </c>
      <c r="J13" s="78">
        <v>6270</v>
      </c>
    </row>
    <row r="14" spans="1:10" ht="17.5" x14ac:dyDescent="0.35">
      <c r="A14" s="41" t="s">
        <v>60</v>
      </c>
      <c r="B14" s="21">
        <v>21</v>
      </c>
      <c r="C14" s="21">
        <v>171</v>
      </c>
      <c r="D14" s="21">
        <v>162</v>
      </c>
      <c r="E14" s="21">
        <v>9</v>
      </c>
      <c r="F14" s="22">
        <v>5.2999999999999999E-2</v>
      </c>
      <c r="G14" s="21">
        <v>0</v>
      </c>
      <c r="H14" s="22">
        <v>0</v>
      </c>
      <c r="I14" s="23">
        <v>0</v>
      </c>
      <c r="J14" s="78">
        <v>3591</v>
      </c>
    </row>
    <row r="15" spans="1:10" ht="18" thickBot="1" x14ac:dyDescent="0.4">
      <c r="A15" s="54" t="s">
        <v>62</v>
      </c>
      <c r="B15" s="45">
        <v>13</v>
      </c>
      <c r="C15" s="45">
        <v>100</v>
      </c>
      <c r="D15" s="45">
        <v>99</v>
      </c>
      <c r="E15" s="45">
        <v>1</v>
      </c>
      <c r="F15" s="46">
        <v>0.01</v>
      </c>
      <c r="G15" s="45">
        <v>0</v>
      </c>
      <c r="H15" s="46">
        <v>0</v>
      </c>
      <c r="I15" s="47">
        <v>0</v>
      </c>
      <c r="J15" s="79">
        <v>1300</v>
      </c>
    </row>
    <row r="16" spans="1:10" ht="36.65" customHeight="1" thickBot="1" x14ac:dyDescent="0.45">
      <c r="A16" s="32" t="s">
        <v>83</v>
      </c>
      <c r="B16" s="33">
        <f>J16/C16</f>
        <v>30.501609787508048</v>
      </c>
      <c r="C16" s="34">
        <f>SUM(C8:C15)</f>
        <v>1553</v>
      </c>
      <c r="D16" s="33">
        <f>SUM(D8:D15)</f>
        <v>1247</v>
      </c>
      <c r="E16" s="34">
        <f>SUM(E8:E15)</f>
        <v>261</v>
      </c>
      <c r="F16" s="35">
        <f>E16/C16</f>
        <v>0.16806181584030908</v>
      </c>
      <c r="G16" s="34">
        <f>SUM(G8:G15)</f>
        <v>43</v>
      </c>
      <c r="H16" s="35">
        <f>G16/C16</f>
        <v>2.7688345138441726E-2</v>
      </c>
      <c r="I16" s="34">
        <f>SUM(I8:I15)</f>
        <v>2</v>
      </c>
      <c r="J16" s="33">
        <f>SUM(J8:J15)</f>
        <v>47369</v>
      </c>
    </row>
    <row r="19" spans="1:10" ht="17.5" x14ac:dyDescent="0.35">
      <c r="A19" s="92" t="s">
        <v>88</v>
      </c>
      <c r="B19" s="92"/>
      <c r="C19" s="92"/>
      <c r="D19" s="92"/>
      <c r="E19" s="92"/>
      <c r="F19" s="92"/>
      <c r="G19" s="92"/>
      <c r="H19" s="92"/>
      <c r="I19" s="92"/>
      <c r="J19" s="92"/>
    </row>
    <row r="21" spans="1:10" ht="17.5" x14ac:dyDescent="0.35">
      <c r="A21" s="80"/>
      <c r="B21" s="93"/>
      <c r="C21" s="93"/>
      <c r="D21" s="93"/>
      <c r="E21" s="93"/>
      <c r="F21" s="93"/>
      <c r="G21" s="93"/>
      <c r="H21" s="93"/>
      <c r="I21" s="93"/>
      <c r="J21" s="93"/>
    </row>
  </sheetData>
  <mergeCells count="4">
    <mergeCell ref="A1:J1"/>
    <mergeCell ref="A2:J2"/>
    <mergeCell ref="A19:J19"/>
    <mergeCell ref="B21:J21"/>
  </mergeCells>
  <pageMargins left="0.7" right="0.7" top="0.75" bottom="0.75" header="0.3" footer="0.3"/>
  <ignoredErrors>
    <ignoredError sqref="F16 H16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A8" sqref="A8"/>
    </sheetView>
  </sheetViews>
  <sheetFormatPr defaultRowHeight="14.5" x14ac:dyDescent="0.35"/>
  <cols>
    <col min="1" max="1" width="10.54296875" customWidth="1"/>
    <col min="2" max="2" width="15.1796875" customWidth="1"/>
    <col min="3" max="3" width="15.81640625" customWidth="1"/>
    <col min="4" max="4" width="11.7265625" customWidth="1"/>
    <col min="5" max="5" width="12.81640625" customWidth="1"/>
    <col min="6" max="6" width="12.54296875" customWidth="1"/>
    <col min="7" max="7" width="14.1796875" customWidth="1"/>
    <col min="8" max="8" width="13.81640625" customWidth="1"/>
    <col min="9" max="9" width="13.453125" customWidth="1"/>
    <col min="10" max="10" width="13.7265625" customWidth="1"/>
  </cols>
  <sheetData>
    <row r="1" spans="1:10" ht="23.5" thickBot="1" x14ac:dyDescent="0.55000000000000004">
      <c r="A1" s="86" t="s">
        <v>81</v>
      </c>
      <c r="B1" s="87"/>
      <c r="C1" s="87"/>
      <c r="D1" s="87"/>
      <c r="E1" s="87"/>
      <c r="F1" s="87"/>
      <c r="G1" s="87"/>
      <c r="H1" s="87"/>
      <c r="I1" s="87"/>
      <c r="J1" s="88"/>
    </row>
    <row r="2" spans="1:10" ht="18.5" thickBot="1" x14ac:dyDescent="0.45">
      <c r="A2" s="89" t="s">
        <v>82</v>
      </c>
      <c r="B2" s="90"/>
      <c r="C2" s="90"/>
      <c r="D2" s="90"/>
      <c r="E2" s="90"/>
      <c r="F2" s="90"/>
      <c r="G2" s="90"/>
      <c r="H2" s="90"/>
      <c r="I2" s="90"/>
      <c r="J2" s="91"/>
    </row>
    <row r="3" spans="1:10" ht="18" x14ac:dyDescent="0.4">
      <c r="A3" s="7"/>
      <c r="B3" s="8" t="s">
        <v>12</v>
      </c>
      <c r="C3" s="9" t="s">
        <v>0</v>
      </c>
      <c r="D3" s="8"/>
      <c r="E3" s="9"/>
      <c r="F3" s="8" t="s">
        <v>18</v>
      </c>
      <c r="G3" s="9"/>
      <c r="H3" s="8" t="s">
        <v>18</v>
      </c>
      <c r="I3" s="9" t="s">
        <v>11</v>
      </c>
      <c r="J3" s="10" t="s">
        <v>16</v>
      </c>
    </row>
    <row r="4" spans="1:10" ht="18" x14ac:dyDescent="0.4">
      <c r="A4" s="11"/>
      <c r="B4" s="12" t="s">
        <v>13</v>
      </c>
      <c r="C4" s="13" t="s">
        <v>14</v>
      </c>
      <c r="D4" s="12" t="s">
        <v>1</v>
      </c>
      <c r="E4" s="13" t="s">
        <v>1</v>
      </c>
      <c r="F4" s="12" t="s">
        <v>9</v>
      </c>
      <c r="G4" s="13" t="s">
        <v>1</v>
      </c>
      <c r="H4" s="12" t="s">
        <v>9</v>
      </c>
      <c r="I4" s="13" t="s">
        <v>3</v>
      </c>
      <c r="J4" s="14" t="s">
        <v>2</v>
      </c>
    </row>
    <row r="5" spans="1:10" ht="18" x14ac:dyDescent="0.4">
      <c r="A5" s="11"/>
      <c r="B5" s="12" t="s">
        <v>10</v>
      </c>
      <c r="C5" s="13" t="s">
        <v>1</v>
      </c>
      <c r="D5" s="12" t="s">
        <v>3</v>
      </c>
      <c r="E5" s="13" t="s">
        <v>3</v>
      </c>
      <c r="F5" s="12" t="s">
        <v>3</v>
      </c>
      <c r="G5" s="13" t="s">
        <v>3</v>
      </c>
      <c r="H5" s="12" t="s">
        <v>3</v>
      </c>
      <c r="I5" s="13" t="s">
        <v>15</v>
      </c>
      <c r="J5" s="14" t="s">
        <v>17</v>
      </c>
    </row>
    <row r="6" spans="1:10" ht="18" x14ac:dyDescent="0.4">
      <c r="A6" s="11"/>
      <c r="B6" s="12" t="s">
        <v>3</v>
      </c>
      <c r="C6" s="13" t="s">
        <v>3</v>
      </c>
      <c r="D6" s="12" t="s">
        <v>73</v>
      </c>
      <c r="E6" s="13" t="s">
        <v>75</v>
      </c>
      <c r="F6" s="12" t="s">
        <v>75</v>
      </c>
      <c r="G6" s="13" t="s">
        <v>76</v>
      </c>
      <c r="H6" s="12" t="s">
        <v>76</v>
      </c>
      <c r="I6" s="13" t="s">
        <v>78</v>
      </c>
      <c r="J6" s="14" t="s">
        <v>3</v>
      </c>
    </row>
    <row r="7" spans="1:10" ht="19" thickBot="1" x14ac:dyDescent="0.5">
      <c r="A7" s="16" t="s">
        <v>8</v>
      </c>
      <c r="B7" s="12" t="s">
        <v>7</v>
      </c>
      <c r="C7" s="13" t="s">
        <v>4</v>
      </c>
      <c r="D7" s="12" t="s">
        <v>5</v>
      </c>
      <c r="E7" s="13" t="s">
        <v>74</v>
      </c>
      <c r="F7" s="12" t="s">
        <v>6</v>
      </c>
      <c r="G7" s="13" t="s">
        <v>77</v>
      </c>
      <c r="H7" s="12" t="s">
        <v>6</v>
      </c>
      <c r="I7" s="13" t="s">
        <v>79</v>
      </c>
      <c r="J7" s="14" t="s">
        <v>80</v>
      </c>
    </row>
    <row r="8" spans="1:10" ht="17.5" x14ac:dyDescent="0.35">
      <c r="A8" s="1" t="s">
        <v>21</v>
      </c>
      <c r="B8" s="21">
        <v>15</v>
      </c>
      <c r="C8" s="21">
        <v>106</v>
      </c>
      <c r="D8" s="21">
        <v>106</v>
      </c>
      <c r="E8" s="21">
        <v>0</v>
      </c>
      <c r="F8" s="22">
        <v>0</v>
      </c>
      <c r="G8" s="21">
        <v>0</v>
      </c>
      <c r="H8" s="22">
        <v>0</v>
      </c>
      <c r="I8" s="23">
        <v>0</v>
      </c>
      <c r="J8" s="40">
        <v>1590</v>
      </c>
    </row>
    <row r="9" spans="1:10" ht="17.5" x14ac:dyDescent="0.35">
      <c r="A9" s="1" t="s">
        <v>24</v>
      </c>
      <c r="B9" s="21">
        <v>18</v>
      </c>
      <c r="C9" s="21">
        <v>89</v>
      </c>
      <c r="D9" s="21">
        <v>82</v>
      </c>
      <c r="E9" s="21">
        <v>6</v>
      </c>
      <c r="F9" s="22">
        <v>6.7000000000000004E-2</v>
      </c>
      <c r="G9" s="21">
        <v>1</v>
      </c>
      <c r="H9" s="22">
        <v>1.0999999999999999E-2</v>
      </c>
      <c r="I9" s="23">
        <v>0</v>
      </c>
      <c r="J9" s="42">
        <v>1602</v>
      </c>
    </row>
    <row r="10" spans="1:10" ht="17.5" x14ac:dyDescent="0.35">
      <c r="A10" s="4" t="s">
        <v>37</v>
      </c>
      <c r="B10" s="21">
        <v>6</v>
      </c>
      <c r="C10" s="21">
        <v>59</v>
      </c>
      <c r="D10" s="21">
        <v>59</v>
      </c>
      <c r="E10" s="21">
        <v>0</v>
      </c>
      <c r="F10" s="22">
        <v>0</v>
      </c>
      <c r="G10" s="21">
        <v>0</v>
      </c>
      <c r="H10" s="22">
        <v>0</v>
      </c>
      <c r="I10" s="23">
        <v>0</v>
      </c>
      <c r="J10" s="42">
        <v>354</v>
      </c>
    </row>
    <row r="11" spans="1:10" ht="17.5" x14ac:dyDescent="0.35">
      <c r="A11" s="1" t="s">
        <v>45</v>
      </c>
      <c r="B11" s="21">
        <v>20</v>
      </c>
      <c r="C11" s="21">
        <v>28</v>
      </c>
      <c r="D11" s="21">
        <v>28</v>
      </c>
      <c r="E11" s="21">
        <v>0</v>
      </c>
      <c r="F11" s="22">
        <v>0</v>
      </c>
      <c r="G11" s="21">
        <v>0</v>
      </c>
      <c r="H11" s="22">
        <v>0</v>
      </c>
      <c r="I11" s="23">
        <v>0</v>
      </c>
      <c r="J11" s="42">
        <v>560</v>
      </c>
    </row>
    <row r="12" spans="1:10" ht="17.5" x14ac:dyDescent="0.35">
      <c r="A12" s="1" t="s">
        <v>47</v>
      </c>
      <c r="B12" s="21">
        <v>9</v>
      </c>
      <c r="C12" s="21">
        <v>7</v>
      </c>
      <c r="D12" s="21">
        <v>7</v>
      </c>
      <c r="E12" s="21">
        <v>0</v>
      </c>
      <c r="F12" s="22">
        <v>0</v>
      </c>
      <c r="G12" s="21">
        <v>0</v>
      </c>
      <c r="H12" s="22">
        <v>0</v>
      </c>
      <c r="I12" s="23">
        <v>0</v>
      </c>
      <c r="J12" s="42">
        <v>63</v>
      </c>
    </row>
    <row r="13" spans="1:10" ht="17.5" x14ac:dyDescent="0.35">
      <c r="A13" s="1" t="s">
        <v>51</v>
      </c>
      <c r="B13" s="21">
        <v>8</v>
      </c>
      <c r="C13" s="21">
        <v>4</v>
      </c>
      <c r="D13" s="21">
        <v>4</v>
      </c>
      <c r="E13" s="21">
        <v>0</v>
      </c>
      <c r="F13" s="22">
        <v>0</v>
      </c>
      <c r="G13" s="21">
        <v>0</v>
      </c>
      <c r="H13" s="22">
        <v>0</v>
      </c>
      <c r="I13" s="23">
        <v>0</v>
      </c>
      <c r="J13" s="42">
        <v>32</v>
      </c>
    </row>
    <row r="14" spans="1:10" ht="17.5" x14ac:dyDescent="0.35">
      <c r="A14" s="1" t="s">
        <v>55</v>
      </c>
      <c r="B14" s="21">
        <v>27</v>
      </c>
      <c r="C14" s="21">
        <v>107</v>
      </c>
      <c r="D14" s="21">
        <v>80</v>
      </c>
      <c r="E14" s="21">
        <v>27</v>
      </c>
      <c r="F14" s="22">
        <v>0.252</v>
      </c>
      <c r="G14" s="21">
        <v>0</v>
      </c>
      <c r="H14" s="22">
        <v>0</v>
      </c>
      <c r="I14" s="23">
        <v>0</v>
      </c>
      <c r="J14" s="42">
        <v>2889</v>
      </c>
    </row>
    <row r="15" spans="1:10" ht="17.5" x14ac:dyDescent="0.35">
      <c r="A15" s="1" t="s">
        <v>61</v>
      </c>
      <c r="B15" s="21">
        <v>10</v>
      </c>
      <c r="C15" s="21">
        <v>3</v>
      </c>
      <c r="D15" s="21">
        <v>3</v>
      </c>
      <c r="E15" s="21">
        <v>0</v>
      </c>
      <c r="F15" s="22">
        <v>0</v>
      </c>
      <c r="G15" s="21">
        <v>0</v>
      </c>
      <c r="H15" s="22">
        <v>0</v>
      </c>
      <c r="I15" s="23">
        <v>0</v>
      </c>
      <c r="J15" s="42">
        <v>30</v>
      </c>
    </row>
    <row r="16" spans="1:10" ht="17.5" x14ac:dyDescent="0.35">
      <c r="A16" s="4" t="s">
        <v>63</v>
      </c>
      <c r="B16" s="21">
        <v>29</v>
      </c>
      <c r="C16" s="21">
        <v>1992</v>
      </c>
      <c r="D16" s="21">
        <v>1574</v>
      </c>
      <c r="E16" s="21">
        <v>407</v>
      </c>
      <c r="F16" s="22">
        <v>0.20399999999999999</v>
      </c>
      <c r="G16" s="21">
        <v>7</v>
      </c>
      <c r="H16" s="22">
        <v>4.0000000000000001E-3</v>
      </c>
      <c r="I16" s="23">
        <v>4</v>
      </c>
      <c r="J16" s="42">
        <v>57768</v>
      </c>
    </row>
    <row r="17" spans="1:10" ht="17.5" x14ac:dyDescent="0.35">
      <c r="A17" s="1" t="s">
        <v>64</v>
      </c>
      <c r="B17" s="21">
        <v>11</v>
      </c>
      <c r="C17" s="21">
        <v>20</v>
      </c>
      <c r="D17" s="21">
        <v>20</v>
      </c>
      <c r="E17" s="21">
        <v>0</v>
      </c>
      <c r="F17" s="22">
        <v>0</v>
      </c>
      <c r="G17" s="21">
        <v>0</v>
      </c>
      <c r="H17" s="22">
        <v>0</v>
      </c>
      <c r="I17" s="23">
        <v>0</v>
      </c>
      <c r="J17" s="42">
        <v>220</v>
      </c>
    </row>
    <row r="18" spans="1:10" ht="18" thickBot="1" x14ac:dyDescent="0.4">
      <c r="A18" s="4" t="s">
        <v>71</v>
      </c>
      <c r="B18" s="21">
        <v>44</v>
      </c>
      <c r="C18" s="21">
        <v>16</v>
      </c>
      <c r="D18" s="21">
        <v>6</v>
      </c>
      <c r="E18" s="21">
        <v>10</v>
      </c>
      <c r="F18" s="22">
        <v>0.625</v>
      </c>
      <c r="G18" s="21">
        <v>0</v>
      </c>
      <c r="H18" s="22">
        <v>0</v>
      </c>
      <c r="I18" s="23">
        <v>0</v>
      </c>
      <c r="J18" s="48">
        <v>704</v>
      </c>
    </row>
    <row r="19" spans="1:10" ht="36.65" customHeight="1" thickBot="1" x14ac:dyDescent="0.45">
      <c r="A19" s="32" t="s">
        <v>83</v>
      </c>
      <c r="B19" s="33">
        <f>J19/C19</f>
        <v>27.071986836692719</v>
      </c>
      <c r="C19" s="34">
        <f>SUM(C8:C18)</f>
        <v>2431</v>
      </c>
      <c r="D19" s="33">
        <f>SUM(D8:D18)</f>
        <v>1969</v>
      </c>
      <c r="E19" s="34">
        <f>SUM(E8:E18)</f>
        <v>450</v>
      </c>
      <c r="F19" s="35">
        <f>E19/C19</f>
        <v>0.18510900863842039</v>
      </c>
      <c r="G19" s="34">
        <f>SUM(G8:G18)</f>
        <v>8</v>
      </c>
      <c r="H19" s="35">
        <f>G19/C19</f>
        <v>3.2908268202385851E-3</v>
      </c>
      <c r="I19" s="34">
        <f>SUM(I8:I18)</f>
        <v>4</v>
      </c>
      <c r="J19" s="33">
        <f>SUM(J8:J18)</f>
        <v>65812</v>
      </c>
    </row>
    <row r="22" spans="1:10" ht="17.5" x14ac:dyDescent="0.35">
      <c r="A22" s="92" t="s">
        <v>88</v>
      </c>
      <c r="B22" s="92"/>
      <c r="C22" s="92"/>
      <c r="D22" s="92"/>
      <c r="E22" s="92"/>
      <c r="F22" s="92"/>
      <c r="G22" s="92"/>
      <c r="H22" s="92"/>
      <c r="I22" s="92"/>
      <c r="J22" s="92"/>
    </row>
  </sheetData>
  <mergeCells count="3">
    <mergeCell ref="A1:J1"/>
    <mergeCell ref="A2:J2"/>
    <mergeCell ref="A22:J22"/>
  </mergeCells>
  <pageMargins left="0.7" right="0.7" top="0.75" bottom="0.75" header="0.3" footer="0.3"/>
  <ignoredErrors>
    <ignoredError sqref="F19 H19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A8" sqref="A8"/>
    </sheetView>
  </sheetViews>
  <sheetFormatPr defaultRowHeight="14.5" x14ac:dyDescent="0.35"/>
  <cols>
    <col min="1" max="1" width="10.54296875" customWidth="1"/>
    <col min="2" max="2" width="15.1796875" customWidth="1"/>
    <col min="3" max="3" width="15.81640625" customWidth="1"/>
    <col min="4" max="4" width="11.7265625" customWidth="1"/>
    <col min="5" max="5" width="12.81640625" customWidth="1"/>
    <col min="6" max="6" width="12.54296875" customWidth="1"/>
    <col min="7" max="7" width="14.1796875" customWidth="1"/>
    <col min="8" max="8" width="13.81640625" customWidth="1"/>
    <col min="9" max="9" width="13.453125" customWidth="1"/>
    <col min="10" max="10" width="13.7265625" customWidth="1"/>
  </cols>
  <sheetData>
    <row r="1" spans="1:10" ht="23.5" thickBot="1" x14ac:dyDescent="0.55000000000000004">
      <c r="A1" s="86" t="s">
        <v>81</v>
      </c>
      <c r="B1" s="87"/>
      <c r="C1" s="87"/>
      <c r="D1" s="87"/>
      <c r="E1" s="87"/>
      <c r="F1" s="87"/>
      <c r="G1" s="87"/>
      <c r="H1" s="87"/>
      <c r="I1" s="87"/>
      <c r="J1" s="88"/>
    </row>
    <row r="2" spans="1:10" ht="18.5" thickBot="1" x14ac:dyDescent="0.45">
      <c r="A2" s="89" t="s">
        <v>82</v>
      </c>
      <c r="B2" s="90"/>
      <c r="C2" s="90"/>
      <c r="D2" s="90"/>
      <c r="E2" s="90"/>
      <c r="F2" s="90"/>
      <c r="G2" s="90"/>
      <c r="H2" s="90"/>
      <c r="I2" s="90"/>
      <c r="J2" s="91"/>
    </row>
    <row r="3" spans="1:10" ht="18" x14ac:dyDescent="0.4">
      <c r="A3" s="7"/>
      <c r="B3" s="8" t="s">
        <v>12</v>
      </c>
      <c r="C3" s="9" t="s">
        <v>0</v>
      </c>
      <c r="D3" s="8"/>
      <c r="E3" s="9"/>
      <c r="F3" s="8" t="s">
        <v>18</v>
      </c>
      <c r="G3" s="9"/>
      <c r="H3" s="8" t="s">
        <v>18</v>
      </c>
      <c r="I3" s="9" t="s">
        <v>11</v>
      </c>
      <c r="J3" s="10" t="s">
        <v>16</v>
      </c>
    </row>
    <row r="4" spans="1:10" ht="18" x14ac:dyDescent="0.4">
      <c r="A4" s="11"/>
      <c r="B4" s="12" t="s">
        <v>13</v>
      </c>
      <c r="C4" s="13" t="s">
        <v>14</v>
      </c>
      <c r="D4" s="12" t="s">
        <v>1</v>
      </c>
      <c r="E4" s="13" t="s">
        <v>1</v>
      </c>
      <c r="F4" s="12" t="s">
        <v>9</v>
      </c>
      <c r="G4" s="13" t="s">
        <v>1</v>
      </c>
      <c r="H4" s="12" t="s">
        <v>9</v>
      </c>
      <c r="I4" s="13" t="s">
        <v>3</v>
      </c>
      <c r="J4" s="14" t="s">
        <v>2</v>
      </c>
    </row>
    <row r="5" spans="1:10" ht="18" x14ac:dyDescent="0.4">
      <c r="A5" s="11"/>
      <c r="B5" s="12" t="s">
        <v>10</v>
      </c>
      <c r="C5" s="13" t="s">
        <v>1</v>
      </c>
      <c r="D5" s="12" t="s">
        <v>3</v>
      </c>
      <c r="E5" s="13" t="s">
        <v>3</v>
      </c>
      <c r="F5" s="12" t="s">
        <v>3</v>
      </c>
      <c r="G5" s="13" t="s">
        <v>3</v>
      </c>
      <c r="H5" s="12" t="s">
        <v>3</v>
      </c>
      <c r="I5" s="13" t="s">
        <v>15</v>
      </c>
      <c r="J5" s="14" t="s">
        <v>17</v>
      </c>
    </row>
    <row r="6" spans="1:10" ht="18" x14ac:dyDescent="0.4">
      <c r="A6" s="11"/>
      <c r="B6" s="12" t="s">
        <v>3</v>
      </c>
      <c r="C6" s="13" t="s">
        <v>3</v>
      </c>
      <c r="D6" s="12" t="s">
        <v>73</v>
      </c>
      <c r="E6" s="13" t="s">
        <v>75</v>
      </c>
      <c r="F6" s="12" t="s">
        <v>75</v>
      </c>
      <c r="G6" s="13" t="s">
        <v>76</v>
      </c>
      <c r="H6" s="12" t="s">
        <v>76</v>
      </c>
      <c r="I6" s="13" t="s">
        <v>78</v>
      </c>
      <c r="J6" s="14" t="s">
        <v>3</v>
      </c>
    </row>
    <row r="7" spans="1:10" ht="19" thickBot="1" x14ac:dyDescent="0.5">
      <c r="A7" s="16" t="s">
        <v>8</v>
      </c>
      <c r="B7" s="12" t="s">
        <v>7</v>
      </c>
      <c r="C7" s="13" t="s">
        <v>4</v>
      </c>
      <c r="D7" s="12" t="s">
        <v>5</v>
      </c>
      <c r="E7" s="13" t="s">
        <v>74</v>
      </c>
      <c r="F7" s="12" t="s">
        <v>6</v>
      </c>
      <c r="G7" s="13" t="s">
        <v>77</v>
      </c>
      <c r="H7" s="12" t="s">
        <v>6</v>
      </c>
      <c r="I7" s="13" t="s">
        <v>79</v>
      </c>
      <c r="J7" s="14" t="s">
        <v>80</v>
      </c>
    </row>
    <row r="8" spans="1:10" ht="17.5" x14ac:dyDescent="0.35">
      <c r="A8" s="74" t="s">
        <v>31</v>
      </c>
      <c r="B8" s="37">
        <v>9</v>
      </c>
      <c r="C8" s="37">
        <v>80</v>
      </c>
      <c r="D8" s="37">
        <v>80</v>
      </c>
      <c r="E8" s="37">
        <v>0</v>
      </c>
      <c r="F8" s="37">
        <v>0</v>
      </c>
      <c r="G8" s="37">
        <v>0</v>
      </c>
      <c r="H8" s="37">
        <v>0</v>
      </c>
      <c r="I8" s="37">
        <v>0</v>
      </c>
      <c r="J8" s="40">
        <v>720</v>
      </c>
    </row>
    <row r="9" spans="1:10" ht="17.5" x14ac:dyDescent="0.35">
      <c r="A9" s="53" t="s">
        <v>33</v>
      </c>
      <c r="B9" s="21">
        <v>20</v>
      </c>
      <c r="C9" s="21">
        <v>650</v>
      </c>
      <c r="D9" s="21">
        <v>573</v>
      </c>
      <c r="E9" s="21">
        <v>77</v>
      </c>
      <c r="F9" s="21">
        <v>0.11799999999999999</v>
      </c>
      <c r="G9" s="21">
        <v>0</v>
      </c>
      <c r="H9" s="21">
        <v>0</v>
      </c>
      <c r="I9" s="21">
        <v>0</v>
      </c>
      <c r="J9" s="42">
        <v>13000</v>
      </c>
    </row>
    <row r="10" spans="1:10" ht="17.5" x14ac:dyDescent="0.35">
      <c r="A10" s="53" t="s">
        <v>34</v>
      </c>
      <c r="B10" s="21">
        <v>16</v>
      </c>
      <c r="C10" s="21">
        <v>108</v>
      </c>
      <c r="D10" s="21">
        <v>106</v>
      </c>
      <c r="E10" s="21">
        <v>2</v>
      </c>
      <c r="F10" s="21">
        <v>1.9E-2</v>
      </c>
      <c r="G10" s="21">
        <v>0</v>
      </c>
      <c r="H10" s="21">
        <v>0</v>
      </c>
      <c r="I10" s="21">
        <v>0</v>
      </c>
      <c r="J10" s="42">
        <v>1728</v>
      </c>
    </row>
    <row r="11" spans="1:10" ht="17.5" x14ac:dyDescent="0.35">
      <c r="A11" s="41" t="s">
        <v>35</v>
      </c>
      <c r="B11" s="21">
        <v>22</v>
      </c>
      <c r="C11" s="21">
        <v>106</v>
      </c>
      <c r="D11" s="21">
        <v>96</v>
      </c>
      <c r="E11" s="21">
        <v>9</v>
      </c>
      <c r="F11" s="21">
        <v>8.5000000000000006E-2</v>
      </c>
      <c r="G11" s="21">
        <v>0</v>
      </c>
      <c r="H11" s="21">
        <v>0</v>
      </c>
      <c r="I11" s="21">
        <v>1</v>
      </c>
      <c r="J11" s="42">
        <v>2332</v>
      </c>
    </row>
    <row r="12" spans="1:10" ht="18" thickBot="1" x14ac:dyDescent="0.4">
      <c r="A12" s="41" t="s">
        <v>41</v>
      </c>
      <c r="B12" s="26">
        <v>39</v>
      </c>
      <c r="C12" s="26">
        <v>476</v>
      </c>
      <c r="D12" s="26">
        <v>260</v>
      </c>
      <c r="E12" s="26">
        <v>211</v>
      </c>
      <c r="F12" s="26">
        <v>0.443</v>
      </c>
      <c r="G12" s="26">
        <v>5</v>
      </c>
      <c r="H12" s="26">
        <v>1.0999999999999999E-2</v>
      </c>
      <c r="I12" s="26">
        <v>0</v>
      </c>
      <c r="J12" s="56">
        <v>18564</v>
      </c>
    </row>
    <row r="13" spans="1:10" ht="18.5" customHeight="1" thickBot="1" x14ac:dyDescent="0.45">
      <c r="A13" s="55" t="s">
        <v>42</v>
      </c>
      <c r="B13" s="97" t="s">
        <v>86</v>
      </c>
      <c r="C13" s="98"/>
      <c r="D13" s="98"/>
      <c r="E13" s="98"/>
      <c r="F13" s="98"/>
      <c r="G13" s="98"/>
      <c r="H13" s="98"/>
      <c r="I13" s="98"/>
      <c r="J13" s="99"/>
    </row>
    <row r="14" spans="1:10" ht="18" thickBot="1" x14ac:dyDescent="0.4">
      <c r="A14" s="41" t="s">
        <v>43</v>
      </c>
      <c r="B14" s="61">
        <v>62</v>
      </c>
      <c r="C14" s="61">
        <v>176</v>
      </c>
      <c r="D14" s="61">
        <v>112</v>
      </c>
      <c r="E14" s="61">
        <v>40</v>
      </c>
      <c r="F14" s="62">
        <v>0.22700000000000001</v>
      </c>
      <c r="G14" s="61">
        <v>17</v>
      </c>
      <c r="H14" s="62">
        <v>9.7000000000000003E-2</v>
      </c>
      <c r="I14" s="63">
        <v>7</v>
      </c>
      <c r="J14" s="56">
        <v>10912</v>
      </c>
    </row>
    <row r="15" spans="1:10" ht="18.5" customHeight="1" thickBot="1" x14ac:dyDescent="0.45">
      <c r="A15" s="55" t="s">
        <v>48</v>
      </c>
      <c r="B15" s="97" t="s">
        <v>86</v>
      </c>
      <c r="C15" s="98"/>
      <c r="D15" s="98"/>
      <c r="E15" s="98"/>
      <c r="F15" s="98"/>
      <c r="G15" s="98"/>
      <c r="H15" s="98"/>
      <c r="I15" s="98"/>
      <c r="J15" s="99"/>
    </row>
    <row r="16" spans="1:10" ht="17.5" x14ac:dyDescent="0.35">
      <c r="A16" s="41" t="s">
        <v>54</v>
      </c>
      <c r="B16" s="18">
        <v>14</v>
      </c>
      <c r="C16" s="18">
        <v>75</v>
      </c>
      <c r="D16" s="18">
        <v>69</v>
      </c>
      <c r="E16" s="18">
        <v>6</v>
      </c>
      <c r="F16" s="19">
        <v>0.08</v>
      </c>
      <c r="G16" s="18">
        <v>0</v>
      </c>
      <c r="H16" s="19">
        <v>0</v>
      </c>
      <c r="I16" s="20">
        <v>0</v>
      </c>
      <c r="J16" s="42">
        <v>1050</v>
      </c>
    </row>
    <row r="17" spans="1:10" ht="18" thickBot="1" x14ac:dyDescent="0.4">
      <c r="A17" s="41" t="s">
        <v>69</v>
      </c>
      <c r="B17" s="21">
        <v>52</v>
      </c>
      <c r="C17" s="21">
        <v>202</v>
      </c>
      <c r="D17" s="21">
        <v>91</v>
      </c>
      <c r="E17" s="21">
        <v>100</v>
      </c>
      <c r="F17" s="22">
        <v>0.495</v>
      </c>
      <c r="G17" s="21">
        <v>11</v>
      </c>
      <c r="H17" s="22">
        <v>5.3999999999999999E-2</v>
      </c>
      <c r="I17" s="23">
        <v>0</v>
      </c>
      <c r="J17" s="75">
        <v>10504</v>
      </c>
    </row>
    <row r="18" spans="1:10" ht="36.65" customHeight="1" thickBot="1" x14ac:dyDescent="0.45">
      <c r="A18" s="32" t="s">
        <v>83</v>
      </c>
      <c r="B18" s="33">
        <f>J18/C18</f>
        <v>31.398825413774691</v>
      </c>
      <c r="C18" s="34">
        <f>SUM(C8:C17)</f>
        <v>1873</v>
      </c>
      <c r="D18" s="33">
        <f>SUM(D8:D17)</f>
        <v>1387</v>
      </c>
      <c r="E18" s="34">
        <f>SUM(E8:E17)</f>
        <v>445</v>
      </c>
      <c r="F18" s="35">
        <f>E18/C18</f>
        <v>0.23758675920982381</v>
      </c>
      <c r="G18" s="34">
        <f>SUM(G8:G17)</f>
        <v>33</v>
      </c>
      <c r="H18" s="35">
        <f>G18/C18</f>
        <v>1.7618793379604911E-2</v>
      </c>
      <c r="I18" s="34">
        <f>SUM(I8:I17)</f>
        <v>8</v>
      </c>
      <c r="J18" s="33">
        <f>SUM(J8:J17)</f>
        <v>58810</v>
      </c>
    </row>
    <row r="21" spans="1:10" ht="17.5" x14ac:dyDescent="0.35">
      <c r="A21" s="92" t="s">
        <v>88</v>
      </c>
      <c r="B21" s="92"/>
      <c r="C21" s="92"/>
      <c r="D21" s="92"/>
      <c r="E21" s="92"/>
      <c r="F21" s="92"/>
      <c r="G21" s="92"/>
      <c r="H21" s="92"/>
      <c r="I21" s="92"/>
      <c r="J21" s="92"/>
    </row>
  </sheetData>
  <mergeCells count="5">
    <mergeCell ref="A1:J1"/>
    <mergeCell ref="A2:J2"/>
    <mergeCell ref="A21:J21"/>
    <mergeCell ref="B13:J13"/>
    <mergeCell ref="B15:J15"/>
  </mergeCells>
  <pageMargins left="0.7" right="0.7" top="0.75" bottom="0.75" header="0.3" footer="0.3"/>
  <ignoredErrors>
    <ignoredError sqref="F18 H18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A8" sqref="A8"/>
    </sheetView>
  </sheetViews>
  <sheetFormatPr defaultRowHeight="14.5" x14ac:dyDescent="0.35"/>
  <cols>
    <col min="1" max="1" width="10.54296875" customWidth="1"/>
    <col min="2" max="2" width="15.1796875" customWidth="1"/>
    <col min="3" max="3" width="15.81640625" customWidth="1"/>
    <col min="4" max="4" width="11.7265625" customWidth="1"/>
    <col min="5" max="5" width="12.81640625" customWidth="1"/>
    <col min="6" max="6" width="12.54296875" customWidth="1"/>
    <col min="7" max="7" width="14.1796875" customWidth="1"/>
    <col min="8" max="8" width="13.81640625" customWidth="1"/>
    <col min="9" max="9" width="13.453125" customWidth="1"/>
    <col min="10" max="10" width="13.7265625" customWidth="1"/>
  </cols>
  <sheetData>
    <row r="1" spans="1:10" ht="23.5" thickBot="1" x14ac:dyDescent="0.55000000000000004">
      <c r="A1" s="86" t="s">
        <v>81</v>
      </c>
      <c r="B1" s="87"/>
      <c r="C1" s="87"/>
      <c r="D1" s="87"/>
      <c r="E1" s="87"/>
      <c r="F1" s="87"/>
      <c r="G1" s="87"/>
      <c r="H1" s="87"/>
      <c r="I1" s="87"/>
      <c r="J1" s="88"/>
    </row>
    <row r="2" spans="1:10" ht="18.5" thickBot="1" x14ac:dyDescent="0.45">
      <c r="A2" s="89" t="s">
        <v>82</v>
      </c>
      <c r="B2" s="90"/>
      <c r="C2" s="90"/>
      <c r="D2" s="90"/>
      <c r="E2" s="90"/>
      <c r="F2" s="90"/>
      <c r="G2" s="90"/>
      <c r="H2" s="90"/>
      <c r="I2" s="90"/>
      <c r="J2" s="91"/>
    </row>
    <row r="3" spans="1:10" ht="18" x14ac:dyDescent="0.4">
      <c r="A3" s="7"/>
      <c r="B3" s="8" t="s">
        <v>12</v>
      </c>
      <c r="C3" s="9" t="s">
        <v>0</v>
      </c>
      <c r="D3" s="8"/>
      <c r="E3" s="9"/>
      <c r="F3" s="8" t="s">
        <v>18</v>
      </c>
      <c r="G3" s="9"/>
      <c r="H3" s="8" t="s">
        <v>18</v>
      </c>
      <c r="I3" s="9" t="s">
        <v>11</v>
      </c>
      <c r="J3" s="10" t="s">
        <v>16</v>
      </c>
    </row>
    <row r="4" spans="1:10" ht="18" x14ac:dyDescent="0.4">
      <c r="A4" s="11"/>
      <c r="B4" s="12" t="s">
        <v>13</v>
      </c>
      <c r="C4" s="13" t="s">
        <v>14</v>
      </c>
      <c r="D4" s="12" t="s">
        <v>1</v>
      </c>
      <c r="E4" s="13" t="s">
        <v>1</v>
      </c>
      <c r="F4" s="12" t="s">
        <v>9</v>
      </c>
      <c r="G4" s="13" t="s">
        <v>1</v>
      </c>
      <c r="H4" s="12" t="s">
        <v>9</v>
      </c>
      <c r="I4" s="13" t="s">
        <v>3</v>
      </c>
      <c r="J4" s="14" t="s">
        <v>2</v>
      </c>
    </row>
    <row r="5" spans="1:10" ht="18" x14ac:dyDescent="0.4">
      <c r="A5" s="11"/>
      <c r="B5" s="12" t="s">
        <v>10</v>
      </c>
      <c r="C5" s="13" t="s">
        <v>1</v>
      </c>
      <c r="D5" s="12" t="s">
        <v>3</v>
      </c>
      <c r="E5" s="13" t="s">
        <v>3</v>
      </c>
      <c r="F5" s="12" t="s">
        <v>3</v>
      </c>
      <c r="G5" s="13" t="s">
        <v>3</v>
      </c>
      <c r="H5" s="12" t="s">
        <v>3</v>
      </c>
      <c r="I5" s="13" t="s">
        <v>15</v>
      </c>
      <c r="J5" s="14" t="s">
        <v>17</v>
      </c>
    </row>
    <row r="6" spans="1:10" ht="18" x14ac:dyDescent="0.4">
      <c r="A6" s="11"/>
      <c r="B6" s="12" t="s">
        <v>3</v>
      </c>
      <c r="C6" s="13" t="s">
        <v>3</v>
      </c>
      <c r="D6" s="12" t="s">
        <v>73</v>
      </c>
      <c r="E6" s="13" t="s">
        <v>75</v>
      </c>
      <c r="F6" s="12" t="s">
        <v>75</v>
      </c>
      <c r="G6" s="13" t="s">
        <v>76</v>
      </c>
      <c r="H6" s="12" t="s">
        <v>76</v>
      </c>
      <c r="I6" s="13" t="s">
        <v>78</v>
      </c>
      <c r="J6" s="14" t="s">
        <v>3</v>
      </c>
    </row>
    <row r="7" spans="1:10" ht="19" thickBot="1" x14ac:dyDescent="0.5">
      <c r="A7" s="16" t="s">
        <v>8</v>
      </c>
      <c r="B7" s="12" t="s">
        <v>7</v>
      </c>
      <c r="C7" s="13" t="s">
        <v>4</v>
      </c>
      <c r="D7" s="12" t="s">
        <v>5</v>
      </c>
      <c r="E7" s="13" t="s">
        <v>74</v>
      </c>
      <c r="F7" s="12" t="s">
        <v>6</v>
      </c>
      <c r="G7" s="13" t="s">
        <v>77</v>
      </c>
      <c r="H7" s="12" t="s">
        <v>6</v>
      </c>
      <c r="I7" s="13" t="s">
        <v>79</v>
      </c>
      <c r="J7" s="14" t="s">
        <v>80</v>
      </c>
    </row>
    <row r="8" spans="1:10" ht="17.5" x14ac:dyDescent="0.35">
      <c r="A8" s="1" t="s">
        <v>19</v>
      </c>
      <c r="B8" s="21">
        <v>14</v>
      </c>
      <c r="C8" s="21">
        <v>5</v>
      </c>
      <c r="D8" s="21">
        <v>5</v>
      </c>
      <c r="E8" s="21">
        <v>0</v>
      </c>
      <c r="F8" s="22">
        <v>0</v>
      </c>
      <c r="G8" s="21">
        <v>0</v>
      </c>
      <c r="H8" s="22">
        <v>0</v>
      </c>
      <c r="I8" s="23">
        <v>0</v>
      </c>
      <c r="J8" s="40">
        <v>70</v>
      </c>
    </row>
    <row r="9" spans="1:10" ht="17.5" x14ac:dyDescent="0.35">
      <c r="A9" s="1" t="s">
        <v>22</v>
      </c>
      <c r="B9" s="21">
        <v>32</v>
      </c>
      <c r="C9" s="21">
        <v>130</v>
      </c>
      <c r="D9" s="21">
        <v>100</v>
      </c>
      <c r="E9" s="21">
        <v>30</v>
      </c>
      <c r="F9" s="22">
        <v>0.23100000000000001</v>
      </c>
      <c r="G9" s="21">
        <v>0</v>
      </c>
      <c r="H9" s="22">
        <v>0</v>
      </c>
      <c r="I9" s="23">
        <v>0</v>
      </c>
      <c r="J9" s="42">
        <v>4160</v>
      </c>
    </row>
    <row r="10" spans="1:10" ht="18" thickBot="1" x14ac:dyDescent="0.4">
      <c r="A10" s="1" t="s">
        <v>23</v>
      </c>
      <c r="B10" s="26">
        <v>26</v>
      </c>
      <c r="C10" s="26">
        <v>939</v>
      </c>
      <c r="D10" s="26">
        <v>819</v>
      </c>
      <c r="E10" s="26">
        <v>116</v>
      </c>
      <c r="F10" s="27">
        <v>0.124</v>
      </c>
      <c r="G10" s="26">
        <v>4</v>
      </c>
      <c r="H10" s="27">
        <v>4.0000000000000001E-3</v>
      </c>
      <c r="I10" s="28">
        <v>0</v>
      </c>
      <c r="J10" s="56">
        <v>24414</v>
      </c>
    </row>
    <row r="11" spans="1:10" ht="18.5" customHeight="1" thickBot="1" x14ac:dyDescent="0.45">
      <c r="A11" s="6" t="s">
        <v>30</v>
      </c>
      <c r="B11" s="97" t="s">
        <v>86</v>
      </c>
      <c r="C11" s="98"/>
      <c r="D11" s="98"/>
      <c r="E11" s="98"/>
      <c r="F11" s="98"/>
      <c r="G11" s="98"/>
      <c r="H11" s="98"/>
      <c r="I11" s="98"/>
      <c r="J11" s="99"/>
    </row>
    <row r="12" spans="1:10" ht="17.5" x14ac:dyDescent="0.35">
      <c r="A12" s="1" t="s">
        <v>32</v>
      </c>
      <c r="B12" s="18">
        <v>26</v>
      </c>
      <c r="C12" s="18">
        <v>87</v>
      </c>
      <c r="D12" s="18">
        <v>87</v>
      </c>
      <c r="E12" s="18">
        <v>0</v>
      </c>
      <c r="F12" s="19">
        <v>0</v>
      </c>
      <c r="G12" s="18">
        <v>0</v>
      </c>
      <c r="H12" s="19">
        <v>0</v>
      </c>
      <c r="I12" s="20">
        <v>0</v>
      </c>
      <c r="J12" s="42">
        <v>2262</v>
      </c>
    </row>
    <row r="13" spans="1:10" ht="17.5" x14ac:dyDescent="0.35">
      <c r="A13" s="1" t="s">
        <v>52</v>
      </c>
      <c r="B13" s="21">
        <v>30</v>
      </c>
      <c r="C13" s="21">
        <v>126</v>
      </c>
      <c r="D13" s="21">
        <v>102</v>
      </c>
      <c r="E13" s="21">
        <v>22</v>
      </c>
      <c r="F13" s="22">
        <v>0.17499999999999999</v>
      </c>
      <c r="G13" s="21">
        <v>1</v>
      </c>
      <c r="H13" s="22">
        <v>8.0000000000000002E-3</v>
      </c>
      <c r="I13" s="23">
        <v>1</v>
      </c>
      <c r="J13" s="42">
        <v>3780</v>
      </c>
    </row>
    <row r="14" spans="1:10" ht="17.5" x14ac:dyDescent="0.35">
      <c r="A14" s="1" t="s">
        <v>56</v>
      </c>
      <c r="B14" s="21">
        <v>15</v>
      </c>
      <c r="C14" s="21">
        <v>81</v>
      </c>
      <c r="D14" s="21">
        <v>81</v>
      </c>
      <c r="E14" s="21">
        <v>0</v>
      </c>
      <c r="F14" s="22">
        <v>0</v>
      </c>
      <c r="G14" s="21">
        <v>0</v>
      </c>
      <c r="H14" s="22">
        <v>0</v>
      </c>
      <c r="I14" s="23">
        <v>0</v>
      </c>
      <c r="J14" s="42">
        <v>1215</v>
      </c>
    </row>
    <row r="15" spans="1:10" ht="18" thickBot="1" x14ac:dyDescent="0.4">
      <c r="A15" s="4" t="s">
        <v>68</v>
      </c>
      <c r="B15" s="21">
        <v>14</v>
      </c>
      <c r="C15" s="21">
        <v>59</v>
      </c>
      <c r="D15" s="21">
        <v>55</v>
      </c>
      <c r="E15" s="21">
        <v>4</v>
      </c>
      <c r="F15" s="22">
        <v>6.8000000000000005E-2</v>
      </c>
      <c r="G15" s="21">
        <v>0</v>
      </c>
      <c r="H15" s="22">
        <v>0</v>
      </c>
      <c r="I15" s="23">
        <v>0</v>
      </c>
      <c r="J15" s="42">
        <v>826</v>
      </c>
    </row>
    <row r="16" spans="1:10" ht="36.65" customHeight="1" thickBot="1" x14ac:dyDescent="0.45">
      <c r="A16" s="32" t="s">
        <v>83</v>
      </c>
      <c r="B16" s="33">
        <f>J16/C16</f>
        <v>25.737210932025228</v>
      </c>
      <c r="C16" s="34">
        <f>SUM(C8:C15)</f>
        <v>1427</v>
      </c>
      <c r="D16" s="33">
        <f>SUM(D8:D15)</f>
        <v>1249</v>
      </c>
      <c r="E16" s="34">
        <f>SUM(E8:E15)</f>
        <v>172</v>
      </c>
      <c r="F16" s="35">
        <f>E16/C16</f>
        <v>0.12053258584442887</v>
      </c>
      <c r="G16" s="34">
        <f>SUM(G8:G15)</f>
        <v>5</v>
      </c>
      <c r="H16" s="35">
        <f>G16/C16</f>
        <v>3.5038542396636299E-3</v>
      </c>
      <c r="I16" s="34">
        <f>SUM(I8:I15)</f>
        <v>1</v>
      </c>
      <c r="J16" s="33">
        <f>SUM(J8:J15)</f>
        <v>36727</v>
      </c>
    </row>
    <row r="19" spans="1:10" ht="17.5" x14ac:dyDescent="0.35">
      <c r="A19" s="92" t="s">
        <v>88</v>
      </c>
      <c r="B19" s="92"/>
      <c r="C19" s="92"/>
      <c r="D19" s="92"/>
      <c r="E19" s="92"/>
      <c r="F19" s="92"/>
      <c r="G19" s="92"/>
      <c r="H19" s="92"/>
      <c r="I19" s="92"/>
      <c r="J19" s="92"/>
    </row>
  </sheetData>
  <mergeCells count="4">
    <mergeCell ref="A1:J1"/>
    <mergeCell ref="A2:J2"/>
    <mergeCell ref="A19:J19"/>
    <mergeCell ref="B11:J11"/>
  </mergeCells>
  <pageMargins left="0.7" right="0.7" top="0.75" bottom="0.75" header="0.3" footer="0.3"/>
  <ignoredErrors>
    <ignoredError sqref="F16 H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US Totals</vt:lpstr>
      <vt:lpstr>Boston Region 1</vt:lpstr>
      <vt:lpstr>Philadelphia Rergion 2</vt:lpstr>
      <vt:lpstr>Atlanta Region 3</vt:lpstr>
      <vt:lpstr>Dallas Region 4</vt:lpstr>
      <vt:lpstr>Chicago Region 5</vt:lpstr>
      <vt:lpstr>San Francisco Region 6</vt:lpstr>
    </vt:vector>
  </TitlesOfParts>
  <Company>Department of Labor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Rodall, Valerie - ETA</dc:creator>
  <cp:lastModifiedBy>Rodall, Valerie - ETA</cp:lastModifiedBy>
  <dcterms:created xsi:type="dcterms:W3CDTF">2018-10-12T18:31:49Z</dcterms:created>
  <dcterms:modified xsi:type="dcterms:W3CDTF">2019-01-04T16:32:27Z</dcterms:modified>
</cp:coreProperties>
</file>