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S:\OUI\DPM\Appeals Webpage\9054L\CY 2025\"/>
    </mc:Choice>
  </mc:AlternateContent>
  <xr:revisionPtr revIDLastSave="0" documentId="13_ncr:1_{A7426141-DEEA-49F7-8BE4-02B68B2FE316}" xr6:coauthVersionLast="47" xr6:coauthVersionMax="47" xr10:uidLastSave="{00000000-0000-0000-0000-000000000000}"/>
  <bookViews>
    <workbookView xWindow="11970" yWindow="-16320" windowWidth="29040" windowHeight="15720" xr2:uid="{00000000-000D-0000-FFFF-FFFF00000000}"/>
  </bookViews>
  <sheets>
    <sheet name="US Totals" sheetId="2" r:id="rId1"/>
    <sheet name="Boston Region 1" sheetId="9" r:id="rId2"/>
    <sheet name="Philidelphia Region 2" sheetId="3" r:id="rId3"/>
    <sheet name="Atlanta Region 3" sheetId="4" r:id="rId4"/>
    <sheet name="Dallas Region 4" sheetId="5" r:id="rId5"/>
    <sheet name="Chicago Region 5" sheetId="6" r:id="rId6"/>
    <sheet name="San Francisco Region 6" sheetId="7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60" i="2" l="1"/>
  <c r="E60" i="2"/>
  <c r="D60" i="2"/>
  <c r="C60" i="2"/>
  <c r="F13" i="3"/>
  <c r="D13" i="3"/>
  <c r="C13" i="3"/>
  <c r="B13" i="3"/>
  <c r="E13" i="3" l="1"/>
  <c r="H60" i="2"/>
  <c r="F60" i="2"/>
  <c r="G13" i="3"/>
  <c r="B17" i="6" l="1"/>
  <c r="C17" i="6"/>
  <c r="D17" i="6"/>
  <c r="F17" i="6"/>
  <c r="G17" i="6" l="1"/>
  <c r="E17" i="6"/>
  <c r="F17" i="9"/>
  <c r="D17" i="9"/>
  <c r="C17" i="9"/>
  <c r="B17" i="9"/>
  <c r="G17" i="9" l="1"/>
  <c r="E17" i="9"/>
  <c r="F15" i="7" l="1"/>
  <c r="D15" i="7"/>
  <c r="C15" i="7"/>
  <c r="B15" i="7"/>
  <c r="F18" i="5"/>
  <c r="D18" i="5"/>
  <c r="C18" i="5"/>
  <c r="B18" i="5"/>
  <c r="F15" i="4"/>
  <c r="D15" i="4"/>
  <c r="C15" i="4"/>
  <c r="B15" i="4"/>
  <c r="E15" i="4" l="1"/>
  <c r="G18" i="5"/>
  <c r="G15" i="7"/>
  <c r="G15" i="4"/>
  <c r="E15" i="7"/>
  <c r="E18" i="5"/>
</calcChain>
</file>

<file path=xl/sharedStrings.xml><?xml version="1.0" encoding="utf-8"?>
<sst xmlns="http://schemas.openxmlformats.org/spreadsheetml/2006/main" count="275" uniqueCount="84">
  <si>
    <t>Total</t>
  </si>
  <si>
    <t>Timelapse</t>
  </si>
  <si>
    <t>Inter-</t>
  </si>
  <si>
    <t>30-day</t>
  </si>
  <si>
    <t>45-day</t>
  </si>
  <si>
    <t>state</t>
  </si>
  <si>
    <t>State</t>
  </si>
  <si>
    <t>(c1)</t>
  </si>
  <si>
    <t>(c3)</t>
  </si>
  <si>
    <t>(c4)</t>
  </si>
  <si>
    <t>(c7)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</si>
  <si>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</si>
  <si>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</si>
  <si>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</si>
  <si>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</si>
  <si>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</si>
  <si>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</si>
  <si>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</si>
  <si>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</si>
  <si>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</si>
  <si>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</si>
  <si>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</si>
  <si>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</si>
  <si>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</si>
  <si>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</si>
  <si>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</si>
  <si>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</si>
  <si>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</si>
  <si>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</si>
  <si>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</si>
  <si>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</si>
  <si>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</si>
  <si>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</si>
  <si>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</si>
  <si>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</si>
  <si>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</si>
  <si>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</si>
  <si>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</si>
  <si>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</si>
  <si>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</si>
  <si>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</si>
  <si>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</si>
  <si>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</si>
  <si>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</si>
  <si>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</si>
  <si>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</si>
  <si>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</si>
  <si>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</si>
  <si>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</si>
  <si>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</si>
  <si>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</si>
  <si>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</si>
  <si>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</si>
  <si>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</si>
  <si>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</si>
  <si>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</si>
  <si>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</si>
  <si>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</si>
  <si>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</si>
  <si>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</si>
  <si>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</si>
  <si>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</si>
  <si>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</si>
  <si>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</si>
  <si>
    <t>US</t>
  </si>
  <si>
    <t>Lower Authority Appeals Timelapse</t>
  </si>
  <si>
    <t>Region Totals</t>
  </si>
  <si>
    <t>Region</t>
  </si>
  <si>
    <t>Notes:</t>
  </si>
  <si>
    <t>: Missing data</t>
  </si>
  <si>
    <t>Source:  ETA 9054L Report</t>
  </si>
  <si>
    <t>:  Missing data</t>
  </si>
  <si>
    <t>9054L Report - US Totals</t>
  </si>
  <si>
    <t>Completed</t>
  </si>
  <si>
    <t>9054L Report - Region 1</t>
  </si>
  <si>
    <t>9054L Report - Region 2</t>
  </si>
  <si>
    <t>Decisions</t>
  </si>
  <si>
    <t>9054L Report - Region 3</t>
  </si>
  <si>
    <t>9054L Report - Region 4</t>
  </si>
  <si>
    <t>9054L Report - Region 5</t>
  </si>
  <si>
    <t>9054L Report - Region 6</t>
  </si>
  <si>
    <t xml:space="preserve">Prepared by Office of Unemployment Insurance, Division of Performance Management 3/25/2025 </t>
  </si>
  <si>
    <t>Prepared by Office of Unemployment Insurance, Division of Performance Management  3/25/2025.</t>
  </si>
  <si>
    <t>Prepared by Office of Unemployment Insurance, Division of Performance Management 3/25/2025.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</si>
</sst>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%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4"/>
      <name val="Arial"/>
      <family val="2"/>
    </font>
    <font>
      <b/>
      <sz val="18"/>
      <color theme="1"/>
      <name val="Arial"/>
      <family val="2"/>
    </font>
    <font>
      <b/>
      <sz val="14"/>
      <color theme="1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sz val="14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8">
    <xf numFmtId="0" fontId="0" fillId="0" borderId="0" xfId="0"/>
    <xf numFmtId="3" fontId="3" fillId="0" borderId="1" xfId="1" applyNumberFormat="1" applyFont="1" applyFill="1" applyBorder="1"/>
    <xf numFmtId="164" fontId="3" fillId="0" borderId="1" xfId="0" applyNumberFormat="1" applyFont="1" applyBorder="1"/>
    <xf numFmtId="3" fontId="3" fillId="0" borderId="2" xfId="1" applyNumberFormat="1" applyFont="1" applyFill="1" applyBorder="1"/>
    <xf numFmtId="164" fontId="3" fillId="0" borderId="2" xfId="0" applyNumberFormat="1" applyFont="1" applyBorder="1"/>
    <xf numFmtId="0" fontId="3" fillId="0" borderId="10" xfId="0" applyFont="1" applyBorder="1" applyAlignment="1">
      <alignment horizontal="center"/>
    </xf>
    <xf numFmtId="3" fontId="3" fillId="0" borderId="11" xfId="1" applyNumberFormat="1" applyFont="1" applyFill="1" applyBorder="1"/>
    <xf numFmtId="164" fontId="3" fillId="0" borderId="11" xfId="0" applyNumberFormat="1" applyFont="1" applyBorder="1"/>
    <xf numFmtId="164" fontId="3" fillId="0" borderId="12" xfId="0" applyNumberFormat="1" applyFont="1" applyBorder="1"/>
    <xf numFmtId="0" fontId="3" fillId="0" borderId="13" xfId="0" applyFont="1" applyBorder="1" applyAlignment="1">
      <alignment horizontal="center"/>
    </xf>
    <xf numFmtId="164" fontId="3" fillId="0" borderId="14" xfId="0" applyNumberFormat="1" applyFont="1" applyBorder="1"/>
    <xf numFmtId="0" fontId="3" fillId="0" borderId="15" xfId="0" applyFont="1" applyBorder="1" applyAlignment="1">
      <alignment horizontal="center"/>
    </xf>
    <xf numFmtId="3" fontId="3" fillId="0" borderId="16" xfId="1" applyNumberFormat="1" applyFont="1" applyFill="1" applyBorder="1"/>
    <xf numFmtId="164" fontId="3" fillId="0" borderId="16" xfId="0" applyNumberFormat="1" applyFont="1" applyBorder="1"/>
    <xf numFmtId="164" fontId="3" fillId="0" borderId="17" xfId="0" applyNumberFormat="1" applyFont="1" applyBorder="1"/>
    <xf numFmtId="0" fontId="3" fillId="0" borderId="2" xfId="0" applyFont="1" applyBorder="1" applyAlignment="1">
      <alignment horizontal="center"/>
    </xf>
    <xf numFmtId="0" fontId="0" fillId="2" borderId="23" xfId="0" applyFill="1" applyBorder="1"/>
    <xf numFmtId="0" fontId="2" fillId="3" borderId="3" xfId="0" applyFont="1" applyFill="1" applyBorder="1" applyAlignment="1">
      <alignment horizontal="center" wrapText="1"/>
    </xf>
    <xf numFmtId="3" fontId="5" fillId="3" borderId="18" xfId="0" applyNumberFormat="1" applyFont="1" applyFill="1" applyBorder="1"/>
    <xf numFmtId="3" fontId="5" fillId="3" borderId="4" xfId="0" applyNumberFormat="1" applyFont="1" applyFill="1" applyBorder="1"/>
    <xf numFmtId="164" fontId="5" fillId="3" borderId="18" xfId="0" applyNumberFormat="1" applyFont="1" applyFill="1" applyBorder="1"/>
    <xf numFmtId="0" fontId="2" fillId="3" borderId="9" xfId="0" applyFont="1" applyFill="1" applyBorder="1" applyAlignment="1">
      <alignment horizontal="center" wrapText="1"/>
    </xf>
    <xf numFmtId="3" fontId="2" fillId="3" borderId="19" xfId="1" applyNumberFormat="1" applyFont="1" applyFill="1" applyBorder="1"/>
    <xf numFmtId="3" fontId="2" fillId="3" borderId="9" xfId="1" applyNumberFormat="1" applyFont="1" applyFill="1" applyBorder="1"/>
    <xf numFmtId="164" fontId="2" fillId="3" borderId="9" xfId="0" applyNumberFormat="1" applyFont="1" applyFill="1" applyBorder="1"/>
    <xf numFmtId="0" fontId="2" fillId="3" borderId="6" xfId="0" applyFont="1" applyFill="1" applyBorder="1" applyAlignment="1">
      <alignment horizontal="center" wrapText="1"/>
    </xf>
    <xf numFmtId="3" fontId="3" fillId="3" borderId="9" xfId="1" applyNumberFormat="1" applyFont="1" applyFill="1" applyBorder="1"/>
    <xf numFmtId="3" fontId="3" fillId="3" borderId="19" xfId="1" applyNumberFormat="1" applyFont="1" applyFill="1" applyBorder="1"/>
    <xf numFmtId="164" fontId="3" fillId="3" borderId="9" xfId="0" applyNumberFormat="1" applyFont="1" applyFill="1" applyBorder="1"/>
    <xf numFmtId="0" fontId="8" fillId="4" borderId="8" xfId="0" applyFont="1" applyFill="1" applyBorder="1" applyAlignment="1">
      <alignment horizontal="center" wrapText="1"/>
    </xf>
    <xf numFmtId="0" fontId="3" fillId="4" borderId="8" xfId="0" applyFont="1" applyFill="1" applyBorder="1" applyAlignment="1">
      <alignment horizontal="center" wrapText="1"/>
    </xf>
    <xf numFmtId="0" fontId="0" fillId="4" borderId="8" xfId="0" applyFill="1" applyBorder="1" applyAlignment="1">
      <alignment wrapText="1"/>
    </xf>
    <xf numFmtId="0" fontId="3" fillId="4" borderId="22" xfId="0" applyFont="1" applyFill="1" applyBorder="1" applyAlignment="1">
      <alignment horizontal="center"/>
    </xf>
    <xf numFmtId="0" fontId="3" fillId="4" borderId="7" xfId="0" applyFont="1" applyFill="1" applyBorder="1" applyAlignment="1">
      <alignment horizontal="center"/>
    </xf>
    <xf numFmtId="0" fontId="3" fillId="4" borderId="24" xfId="0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/>
    </xf>
    <xf numFmtId="0" fontId="8" fillId="4" borderId="9" xfId="0" applyFont="1" applyFill="1" applyBorder="1" applyAlignment="1">
      <alignment horizontal="center" wrapText="1"/>
    </xf>
    <xf numFmtId="0" fontId="3" fillId="4" borderId="9" xfId="0" applyFont="1" applyFill="1" applyBorder="1" applyAlignment="1">
      <alignment horizontal="center" wrapText="1"/>
    </xf>
    <xf numFmtId="0" fontId="3" fillId="4" borderId="25" xfId="0" applyFont="1" applyFill="1" applyBorder="1" applyAlignment="1">
      <alignment horizontal="center"/>
    </xf>
    <xf numFmtId="0" fontId="3" fillId="4" borderId="9" xfId="0" applyFont="1" applyFill="1" applyBorder="1" applyAlignment="1">
      <alignment horizontal="center"/>
    </xf>
    <xf numFmtId="9" fontId="3" fillId="4" borderId="9" xfId="0" applyNumberFormat="1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 wrapText="1"/>
    </xf>
    <xf numFmtId="0" fontId="3" fillId="4" borderId="7" xfId="0" applyFont="1" applyFill="1" applyBorder="1" applyAlignment="1">
      <alignment horizontal="center" wrapText="1"/>
    </xf>
    <xf numFmtId="0" fontId="3" fillId="0" borderId="8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2" fillId="3" borderId="29" xfId="0" applyFont="1" applyFill="1" applyBorder="1" applyAlignment="1">
      <alignment horizontal="center"/>
    </xf>
    <xf numFmtId="0" fontId="3" fillId="3" borderId="30" xfId="0" applyFont="1" applyFill="1" applyBorder="1" applyAlignment="1">
      <alignment horizontal="center"/>
    </xf>
    <xf numFmtId="3" fontId="2" fillId="3" borderId="30" xfId="1" applyNumberFormat="1" applyFont="1" applyFill="1" applyBorder="1"/>
    <xf numFmtId="164" fontId="2" fillId="3" borderId="30" xfId="0" applyNumberFormat="1" applyFont="1" applyFill="1" applyBorder="1"/>
    <xf numFmtId="164" fontId="2" fillId="3" borderId="31" xfId="0" applyNumberFormat="1" applyFont="1" applyFill="1" applyBorder="1"/>
    <xf numFmtId="164" fontId="3" fillId="0" borderId="28" xfId="0" applyNumberFormat="1" applyFont="1" applyBorder="1"/>
    <xf numFmtId="3" fontId="3" fillId="0" borderId="8" xfId="1" applyNumberFormat="1" applyFont="1" applyFill="1" applyBorder="1"/>
    <xf numFmtId="3" fontId="3" fillId="0" borderId="26" xfId="1" applyNumberFormat="1" applyFont="1" applyFill="1" applyBorder="1"/>
    <xf numFmtId="3" fontId="3" fillId="0" borderId="27" xfId="1" applyNumberFormat="1" applyFont="1" applyFill="1" applyBorder="1"/>
    <xf numFmtId="164" fontId="3" fillId="0" borderId="8" xfId="0" applyNumberFormat="1" applyFont="1" applyBorder="1"/>
    <xf numFmtId="3" fontId="3" fillId="0" borderId="0" xfId="1" applyNumberFormat="1" applyFont="1" applyFill="1" applyBorder="1"/>
    <xf numFmtId="0" fontId="3" fillId="0" borderId="23" xfId="0" applyFont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3" fontId="3" fillId="2" borderId="2" xfId="1" applyNumberFormat="1" applyFont="1" applyFill="1" applyBorder="1"/>
    <xf numFmtId="164" fontId="3" fillId="2" borderId="2" xfId="0" applyNumberFormat="1" applyFont="1" applyFill="1" applyBorder="1"/>
    <xf numFmtId="164" fontId="3" fillId="2" borderId="14" xfId="0" applyNumberFormat="1" applyFont="1" applyFill="1" applyBorder="1"/>
    <xf numFmtId="0" fontId="6" fillId="0" borderId="6" xfId="0" applyFont="1" applyBorder="1" applyAlignment="1">
      <alignment wrapText="1"/>
    </xf>
    <xf numFmtId="0" fontId="6" fillId="0" borderId="19" xfId="0" applyFont="1" applyBorder="1" applyAlignment="1">
      <alignment wrapText="1"/>
    </xf>
    <xf numFmtId="0" fontId="6" fillId="0" borderId="25" xfId="0" applyFont="1" applyBorder="1" applyAlignment="1">
      <alignment wrapText="1"/>
    </xf>
    <xf numFmtId="0" fontId="6" fillId="0" borderId="23" xfId="0" applyFont="1" applyBorder="1"/>
    <xf numFmtId="0" fontId="6" fillId="0" borderId="0" xfId="0" applyFont="1"/>
    <xf numFmtId="0" fontId="6" fillId="0" borderId="24" xfId="0" applyFont="1" applyBorder="1"/>
    <xf numFmtId="0" fontId="4" fillId="4" borderId="21" xfId="0" applyFont="1" applyFill="1" applyBorder="1" applyAlignment="1">
      <alignment horizontal="center"/>
    </xf>
    <xf numFmtId="0" fontId="4" fillId="4" borderId="20" xfId="0" applyFont="1" applyFill="1" applyBorder="1" applyAlignment="1">
      <alignment horizontal="center"/>
    </xf>
    <xf numFmtId="0" fontId="4" fillId="4" borderId="22" xfId="0" applyFont="1" applyFill="1" applyBorder="1" applyAlignment="1">
      <alignment horizontal="center"/>
    </xf>
    <xf numFmtId="0" fontId="3" fillId="3" borderId="19" xfId="0" applyFont="1" applyFill="1" applyBorder="1" applyAlignment="1">
      <alignment horizontal="center"/>
    </xf>
    <xf numFmtId="0" fontId="3" fillId="3" borderId="25" xfId="0" applyFont="1" applyFill="1" applyBorder="1" applyAlignment="1">
      <alignment horizontal="center"/>
    </xf>
    <xf numFmtId="0" fontId="7" fillId="0" borderId="23" xfId="0" applyFont="1" applyBorder="1"/>
    <xf numFmtId="0" fontId="7" fillId="0" borderId="0" xfId="0" applyFont="1"/>
    <xf numFmtId="0" fontId="7" fillId="0" borderId="24" xfId="0" applyFont="1" applyBorder="1"/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6" fillId="0" borderId="23" xfId="0" applyFont="1" applyBorder="1" applyAlignment="1">
      <alignment wrapText="1"/>
    </xf>
    <xf numFmtId="0" fontId="6" fillId="0" borderId="0" xfId="0" applyFont="1" applyAlignment="1">
      <alignment wrapText="1"/>
    </xf>
    <xf numFmtId="0" fontId="6" fillId="0" borderId="24" xfId="0" applyFont="1" applyBorder="1" applyAlignment="1">
      <alignment wrapText="1"/>
    </xf>
    <xf numFmtId="0" fontId="3" fillId="3" borderId="6" xfId="0" applyFont="1" applyFill="1" applyBorder="1" applyAlignment="1">
      <alignment horizontal="center"/>
    </xf>
    <xf numFmtId="14" fontId="3" fillId="0" borderId="3" xfId="0" applyNumberFormat="1" applyFont="1" applyBorder="1" applyAlignment="1">
      <alignment horizontal="center"/>
    </xf>
    <xf numFmtId="14" fontId="3" fillId="0" borderId="4" xfId="0" applyNumberFormat="1" applyFont="1" applyBorder="1" applyAlignment="1">
      <alignment horizontal="center"/>
    </xf>
    <xf numFmtId="14" fontId="3" fillId="0" borderId="5" xfId="0" applyNumberFormat="1" applyFont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4"/>
  <sheetViews>
    <sheetView tabSelected="1" zoomScaleNormal="100" workbookViewId="0">
      <selection activeCell="A7" sqref="A7"/>
    </sheetView>
  </sheetViews>
  <sheetFormatPr defaultRowHeight="14.5" x14ac:dyDescent="0.35"/>
  <cols>
    <col min="2" max="2" width="11.1796875" customWidth="1"/>
    <col min="3" max="3" width="14.81640625" customWidth="1"/>
    <col min="4" max="4" width="11.7265625" customWidth="1"/>
    <col min="5" max="5" width="14.81640625" customWidth="1"/>
    <col min="6" max="6" width="11.7265625" customWidth="1"/>
    <col min="7" max="7" width="14.81640625" customWidth="1"/>
    <col min="8" max="8" width="11.7265625" customWidth="1"/>
    <col min="10" max="10" width="8.7265625" customWidth="1"/>
  </cols>
  <sheetData>
    <row r="1" spans="1:8" ht="23.5" thickBot="1" x14ac:dyDescent="0.55000000000000004">
      <c r="A1" s="67" t="s">
        <v>65</v>
      </c>
      <c r="B1" s="68"/>
      <c r="C1" s="68"/>
      <c r="D1" s="68"/>
      <c r="E1" s="68"/>
      <c r="F1" s="68"/>
      <c r="G1" s="68"/>
      <c r="H1" s="69"/>
    </row>
    <row r="2" spans="1:8" ht="18" thickBot="1" x14ac:dyDescent="0.4">
      <c r="A2" s="75" t="s">
        <v>72</v>
      </c>
      <c r="B2" s="76"/>
      <c r="C2" s="76"/>
      <c r="D2" s="76"/>
      <c r="E2" s="76"/>
      <c r="F2" s="76"/>
      <c r="G2" s="76"/>
      <c r="H2" s="77"/>
    </row>
    <row r="3" spans="1:8" ht="18" thickBot="1" x14ac:dyDescent="0.4">
      <c r="A3" s="29"/>
      <c r="B3" s="29"/>
      <c r="C3" s="30" t="s">
        <v>0</v>
      </c>
      <c r="D3" s="70" t="s">
        <v>1</v>
      </c>
      <c r="E3" s="70"/>
      <c r="F3" s="70"/>
      <c r="G3" s="70"/>
      <c r="H3" s="71"/>
    </row>
    <row r="4" spans="1:8" ht="17.5" x14ac:dyDescent="0.35">
      <c r="A4" s="31"/>
      <c r="B4" s="31"/>
      <c r="C4" s="30" t="s">
        <v>73</v>
      </c>
      <c r="D4" s="32" t="s">
        <v>2</v>
      </c>
      <c r="E4" s="33" t="s">
        <v>3</v>
      </c>
      <c r="F4" s="33"/>
      <c r="G4" s="33" t="s">
        <v>4</v>
      </c>
      <c r="H4" s="33"/>
    </row>
    <row r="5" spans="1:8" ht="17.5" x14ac:dyDescent="0.35">
      <c r="A5" s="31"/>
      <c r="B5" s="31"/>
      <c r="C5" s="30" t="s">
        <v>76</v>
      </c>
      <c r="D5" s="34" t="s">
        <v>5</v>
      </c>
      <c r="E5" s="35" t="s">
        <v>73</v>
      </c>
      <c r="F5" s="35" t="s">
        <v>3</v>
      </c>
      <c r="G5" s="35" t="s">
        <v>73</v>
      </c>
      <c r="H5" s="35" t="s">
        <v>4</v>
      </c>
    </row>
    <row r="6" spans="1:8" ht="18" thickBot="1" x14ac:dyDescent="0.4">
      <c r="A6" s="36" t="s">
        <v>6</v>
      </c>
      <c r="B6" s="36" t="s">
        <v>67</v>
      </c>
      <c r="C6" s="37" t="s">
        <v>7</v>
      </c>
      <c r="D6" s="38" t="s">
        <v>8</v>
      </c>
      <c r="E6" s="39" t="s">
        <v>9</v>
      </c>
      <c r="F6" s="40">
        <v>0.6</v>
      </c>
      <c r="G6" s="39" t="s">
        <v>10</v>
      </c>
      <c r="H6" s="40">
        <v>0.8</v>
      </c>
    </row>
    <row r="7" spans="1:8" ht="17.5" x14ac:dyDescent="0.35">
      <c r="A7" s="5" t="s">
        <v>11</v>
      </c>
      <c r="B7" s="44">
        <v>6</v>
      </c>
      <c r="C7" s="6">
        <v>111</v>
      </c>
      <c r="D7" s="6">
        <v>13</v>
      </c>
      <c r="E7" s="6">
        <v>50</v>
      </c>
      <c r="F7" s="7">
        <v>0.45</v>
      </c>
      <c r="G7" s="6">
        <v>37</v>
      </c>
      <c r="H7" s="8">
        <v>0.78400000000000003</v>
      </c>
    </row>
    <row r="8" spans="1:8" ht="17.5" x14ac:dyDescent="0.35">
      <c r="A8" s="9" t="s">
        <v>12</v>
      </c>
      <c r="B8" s="15">
        <v>3</v>
      </c>
      <c r="C8" s="3">
        <v>3192</v>
      </c>
      <c r="D8" s="3">
        <v>101</v>
      </c>
      <c r="E8" s="3">
        <v>172</v>
      </c>
      <c r="F8" s="4">
        <v>5.3999999999999999E-2</v>
      </c>
      <c r="G8" s="3">
        <v>190</v>
      </c>
      <c r="H8" s="10">
        <v>0.113</v>
      </c>
    </row>
    <row r="9" spans="1:8" ht="17.5" x14ac:dyDescent="0.35">
      <c r="A9" s="9" t="s">
        <v>13</v>
      </c>
      <c r="B9" s="15">
        <v>4</v>
      </c>
      <c r="C9" s="3">
        <v>478</v>
      </c>
      <c r="D9" s="3">
        <v>20</v>
      </c>
      <c r="E9" s="3">
        <v>299</v>
      </c>
      <c r="F9" s="4">
        <v>0.626</v>
      </c>
      <c r="G9" s="3">
        <v>115</v>
      </c>
      <c r="H9" s="10">
        <v>0.86599999999999999</v>
      </c>
    </row>
    <row r="10" spans="1:8" ht="17.5" x14ac:dyDescent="0.35">
      <c r="A10" s="9" t="s">
        <v>14</v>
      </c>
      <c r="B10" s="15">
        <v>6</v>
      </c>
      <c r="C10" s="3">
        <v>1147</v>
      </c>
      <c r="D10" s="3">
        <v>48</v>
      </c>
      <c r="E10" s="3">
        <v>0</v>
      </c>
      <c r="F10" s="4">
        <v>0</v>
      </c>
      <c r="G10" s="3">
        <v>19</v>
      </c>
      <c r="H10" s="10">
        <v>1.7000000000000001E-2</v>
      </c>
    </row>
    <row r="11" spans="1:8" ht="17.5" x14ac:dyDescent="0.35">
      <c r="A11" s="9" t="s">
        <v>15</v>
      </c>
      <c r="B11" s="15">
        <v>6</v>
      </c>
      <c r="C11" s="1">
        <v>20724</v>
      </c>
      <c r="D11" s="1">
        <v>594</v>
      </c>
      <c r="E11" s="1">
        <v>1042</v>
      </c>
      <c r="F11" s="2">
        <v>0.05</v>
      </c>
      <c r="G11" s="1">
        <v>579</v>
      </c>
      <c r="H11" s="50">
        <v>7.8E-2</v>
      </c>
    </row>
    <row r="12" spans="1:8" ht="17.5" x14ac:dyDescent="0.35">
      <c r="A12" s="9" t="s">
        <v>16</v>
      </c>
      <c r="B12" s="15">
        <v>4</v>
      </c>
      <c r="C12" s="3">
        <v>1917</v>
      </c>
      <c r="D12" s="3">
        <v>116</v>
      </c>
      <c r="E12" s="3">
        <v>336</v>
      </c>
      <c r="F12" s="4">
        <v>0.17499999999999999</v>
      </c>
      <c r="G12" s="3">
        <v>1214</v>
      </c>
      <c r="H12" s="10">
        <v>0.80900000000000005</v>
      </c>
    </row>
    <row r="13" spans="1:8" ht="17.5" x14ac:dyDescent="0.35">
      <c r="A13" s="9" t="s">
        <v>17</v>
      </c>
      <c r="B13" s="15">
        <v>1</v>
      </c>
      <c r="C13" s="3">
        <v>1815</v>
      </c>
      <c r="D13" s="3">
        <v>77</v>
      </c>
      <c r="E13" s="3">
        <v>321</v>
      </c>
      <c r="F13" s="4">
        <v>0.17699999999999999</v>
      </c>
      <c r="G13" s="3">
        <v>204</v>
      </c>
      <c r="H13" s="10">
        <v>0.28899999999999998</v>
      </c>
    </row>
    <row r="14" spans="1:8" ht="17.5" x14ac:dyDescent="0.35">
      <c r="A14" s="9" t="s">
        <v>18</v>
      </c>
      <c r="B14" s="15">
        <v>2</v>
      </c>
      <c r="C14" s="3">
        <v>171</v>
      </c>
      <c r="D14" s="3">
        <v>60</v>
      </c>
      <c r="E14" s="3">
        <v>132</v>
      </c>
      <c r="F14" s="4">
        <v>0.77200000000000002</v>
      </c>
      <c r="G14" s="3">
        <v>30</v>
      </c>
      <c r="H14" s="10">
        <v>0.94699999999999995</v>
      </c>
    </row>
    <row r="15" spans="1:8" ht="17.5" x14ac:dyDescent="0.35">
      <c r="A15" s="9" t="s">
        <v>19</v>
      </c>
      <c r="B15" s="15">
        <v>2</v>
      </c>
      <c r="C15" s="3">
        <v>93</v>
      </c>
      <c r="D15" s="3">
        <v>6</v>
      </c>
      <c r="E15" s="3">
        <v>3</v>
      </c>
      <c r="F15" s="4">
        <v>3.2000000000000001E-2</v>
      </c>
      <c r="G15" s="3">
        <v>13</v>
      </c>
      <c r="H15" s="10">
        <v>0.17199999999999999</v>
      </c>
    </row>
    <row r="16" spans="1:8" ht="17.5" x14ac:dyDescent="0.35">
      <c r="A16" s="9" t="s">
        <v>20</v>
      </c>
      <c r="B16" s="15">
        <v>3</v>
      </c>
      <c r="C16" s="3">
        <v>3969</v>
      </c>
      <c r="D16" s="3">
        <v>168</v>
      </c>
      <c r="E16" s="3">
        <v>1229</v>
      </c>
      <c r="F16" s="4">
        <v>0.31</v>
      </c>
      <c r="G16" s="3">
        <v>1137</v>
      </c>
      <c r="H16" s="10">
        <v>0.59599999999999997</v>
      </c>
    </row>
    <row r="17" spans="1:8" ht="17.5" x14ac:dyDescent="0.35">
      <c r="A17" s="9" t="s">
        <v>21</v>
      </c>
      <c r="B17" s="15">
        <v>3</v>
      </c>
      <c r="C17" s="3">
        <v>4696</v>
      </c>
      <c r="D17" s="3">
        <v>0</v>
      </c>
      <c r="E17" s="3">
        <v>10</v>
      </c>
      <c r="F17" s="4">
        <v>2E-3</v>
      </c>
      <c r="G17" s="3">
        <v>10</v>
      </c>
      <c r="H17" s="10">
        <v>4.0000000000000001E-3</v>
      </c>
    </row>
    <row r="18" spans="1:8" ht="17.5" x14ac:dyDescent="0.35">
      <c r="A18" s="9" t="s">
        <v>22</v>
      </c>
      <c r="B18" s="15">
        <v>6</v>
      </c>
      <c r="C18" s="3">
        <v>369</v>
      </c>
      <c r="D18" s="3">
        <v>0</v>
      </c>
      <c r="E18" s="3">
        <v>245</v>
      </c>
      <c r="F18" s="4">
        <v>0.66400000000000003</v>
      </c>
      <c r="G18" s="3">
        <v>73</v>
      </c>
      <c r="H18" s="10">
        <v>0.86199999999999999</v>
      </c>
    </row>
    <row r="19" spans="1:8" ht="17.5" x14ac:dyDescent="0.35">
      <c r="A19" s="9" t="s">
        <v>23</v>
      </c>
      <c r="B19" s="15">
        <v>5</v>
      </c>
      <c r="C19" s="3">
        <v>838</v>
      </c>
      <c r="D19" s="3">
        <v>23</v>
      </c>
      <c r="E19" s="3">
        <v>778</v>
      </c>
      <c r="F19" s="4">
        <v>0.92800000000000005</v>
      </c>
      <c r="G19" s="3">
        <v>52</v>
      </c>
      <c r="H19" s="10">
        <v>0.99</v>
      </c>
    </row>
    <row r="20" spans="1:8" ht="17.5" x14ac:dyDescent="0.35">
      <c r="A20" s="9" t="s">
        <v>24</v>
      </c>
      <c r="B20" s="15">
        <v>6</v>
      </c>
      <c r="C20" s="3">
        <v>259</v>
      </c>
      <c r="D20" s="3">
        <v>12</v>
      </c>
      <c r="E20" s="3">
        <v>255</v>
      </c>
      <c r="F20" s="4">
        <v>0.98499999999999999</v>
      </c>
      <c r="G20" s="3">
        <v>2</v>
      </c>
      <c r="H20" s="10">
        <v>0.99199999999999999</v>
      </c>
    </row>
    <row r="21" spans="1:8" ht="17.5" x14ac:dyDescent="0.35">
      <c r="A21" s="9" t="s">
        <v>25</v>
      </c>
      <c r="B21" s="15">
        <v>5</v>
      </c>
      <c r="C21" s="3">
        <v>5059</v>
      </c>
      <c r="D21" s="3">
        <v>68</v>
      </c>
      <c r="E21" s="3">
        <v>2535</v>
      </c>
      <c r="F21" s="4">
        <v>0.501</v>
      </c>
      <c r="G21" s="3">
        <v>2024</v>
      </c>
      <c r="H21" s="10">
        <v>0.90100000000000002</v>
      </c>
    </row>
    <row r="22" spans="1:8" ht="17.5" x14ac:dyDescent="0.35">
      <c r="A22" s="9" t="s">
        <v>26</v>
      </c>
      <c r="B22" s="15">
        <v>5</v>
      </c>
      <c r="C22" s="3">
        <v>1279</v>
      </c>
      <c r="D22" s="3">
        <v>0</v>
      </c>
      <c r="E22" s="3">
        <v>763</v>
      </c>
      <c r="F22" s="4">
        <v>0.59699999999999998</v>
      </c>
      <c r="G22" s="3">
        <v>366</v>
      </c>
      <c r="H22" s="10">
        <v>0.88300000000000001</v>
      </c>
    </row>
    <row r="23" spans="1:8" ht="17.5" x14ac:dyDescent="0.35">
      <c r="A23" s="9" t="s">
        <v>27</v>
      </c>
      <c r="B23" s="15">
        <v>5</v>
      </c>
      <c r="C23" s="3">
        <v>414</v>
      </c>
      <c r="D23" s="3">
        <v>13</v>
      </c>
      <c r="E23" s="3">
        <v>8</v>
      </c>
      <c r="F23" s="4">
        <v>1.9E-2</v>
      </c>
      <c r="G23" s="3">
        <v>177</v>
      </c>
      <c r="H23" s="10">
        <v>0.44700000000000001</v>
      </c>
    </row>
    <row r="24" spans="1:8" ht="17.5" x14ac:dyDescent="0.35">
      <c r="A24" s="9" t="s">
        <v>28</v>
      </c>
      <c r="B24" s="15">
        <v>3</v>
      </c>
      <c r="C24" s="3">
        <v>1175</v>
      </c>
      <c r="D24" s="3">
        <v>18</v>
      </c>
      <c r="E24" s="3">
        <v>284</v>
      </c>
      <c r="F24" s="4">
        <v>0.24199999999999999</v>
      </c>
      <c r="G24" s="3">
        <v>608</v>
      </c>
      <c r="H24" s="10">
        <v>0.75900000000000001</v>
      </c>
    </row>
    <row r="25" spans="1:8" ht="17.5" x14ac:dyDescent="0.35">
      <c r="A25" s="9" t="s">
        <v>29</v>
      </c>
      <c r="B25" s="15">
        <v>4</v>
      </c>
      <c r="C25" s="3">
        <v>809</v>
      </c>
      <c r="D25" s="3">
        <v>12</v>
      </c>
      <c r="E25" s="3">
        <v>240</v>
      </c>
      <c r="F25" s="4">
        <v>0.29699999999999999</v>
      </c>
      <c r="G25" s="3">
        <v>207</v>
      </c>
      <c r="H25" s="10">
        <v>0.55300000000000005</v>
      </c>
    </row>
    <row r="26" spans="1:8" ht="17.5" x14ac:dyDescent="0.35">
      <c r="A26" s="9" t="s">
        <v>30</v>
      </c>
      <c r="B26" s="15">
        <v>1</v>
      </c>
      <c r="C26" s="3">
        <v>1636</v>
      </c>
      <c r="D26" s="3">
        <v>36</v>
      </c>
      <c r="E26" s="3">
        <v>1136</v>
      </c>
      <c r="F26" s="4">
        <v>0.69399999999999995</v>
      </c>
      <c r="G26" s="3">
        <v>255</v>
      </c>
      <c r="H26" s="10">
        <v>0.85</v>
      </c>
    </row>
    <row r="27" spans="1:8" ht="17.5" x14ac:dyDescent="0.35">
      <c r="A27" s="9" t="s">
        <v>31</v>
      </c>
      <c r="B27" s="15">
        <v>2</v>
      </c>
      <c r="C27" s="3">
        <v>942</v>
      </c>
      <c r="D27" s="3">
        <v>36</v>
      </c>
      <c r="E27" s="3">
        <v>796</v>
      </c>
      <c r="F27" s="4">
        <v>0.84499999999999997</v>
      </c>
      <c r="G27" s="3">
        <v>7</v>
      </c>
      <c r="H27" s="10">
        <v>0.85199999999999998</v>
      </c>
    </row>
    <row r="28" spans="1:8" ht="17.5" x14ac:dyDescent="0.35">
      <c r="A28" s="9" t="s">
        <v>32</v>
      </c>
      <c r="B28" s="15">
        <v>1</v>
      </c>
      <c r="C28" s="3">
        <v>372</v>
      </c>
      <c r="D28" s="3">
        <v>21</v>
      </c>
      <c r="E28" s="3">
        <v>251</v>
      </c>
      <c r="F28" s="4">
        <v>0.67500000000000004</v>
      </c>
      <c r="G28" s="3">
        <v>88</v>
      </c>
      <c r="H28" s="10">
        <v>0.91100000000000003</v>
      </c>
    </row>
    <row r="29" spans="1:8" ht="17.5" x14ac:dyDescent="0.35">
      <c r="A29" s="9" t="s">
        <v>33</v>
      </c>
      <c r="B29" s="15">
        <v>5</v>
      </c>
      <c r="C29" s="3">
        <v>3137</v>
      </c>
      <c r="D29" s="3">
        <v>45</v>
      </c>
      <c r="E29" s="3">
        <v>256</v>
      </c>
      <c r="F29" s="4">
        <v>8.2000000000000003E-2</v>
      </c>
      <c r="G29" s="3">
        <v>155</v>
      </c>
      <c r="H29" s="10">
        <v>0.13100000000000001</v>
      </c>
    </row>
    <row r="30" spans="1:8" ht="17.5" x14ac:dyDescent="0.35">
      <c r="A30" s="9" t="s">
        <v>34</v>
      </c>
      <c r="B30" s="15">
        <v>5</v>
      </c>
      <c r="C30" s="3">
        <v>1765</v>
      </c>
      <c r="D30" s="3">
        <v>41</v>
      </c>
      <c r="E30" s="3">
        <v>1604</v>
      </c>
      <c r="F30" s="4">
        <v>0.90900000000000003</v>
      </c>
      <c r="G30" s="3">
        <v>123</v>
      </c>
      <c r="H30" s="10">
        <v>0.97799999999999998</v>
      </c>
    </row>
    <row r="31" spans="1:8" ht="17.5" x14ac:dyDescent="0.35">
      <c r="A31" s="9" t="s">
        <v>35</v>
      </c>
      <c r="B31" s="15">
        <v>5</v>
      </c>
      <c r="C31" s="3">
        <v>1733</v>
      </c>
      <c r="D31" s="3">
        <v>41</v>
      </c>
      <c r="E31" s="3">
        <v>1339</v>
      </c>
      <c r="F31" s="4">
        <v>0.77300000000000002</v>
      </c>
      <c r="G31" s="3">
        <v>287</v>
      </c>
      <c r="H31" s="10">
        <v>0.93799999999999994</v>
      </c>
    </row>
    <row r="32" spans="1:8" ht="17.5" x14ac:dyDescent="0.35">
      <c r="A32" s="9" t="s">
        <v>36</v>
      </c>
      <c r="B32" s="15">
        <v>3</v>
      </c>
      <c r="C32" s="3">
        <v>799</v>
      </c>
      <c r="D32" s="3">
        <v>48</v>
      </c>
      <c r="E32" s="3">
        <v>690</v>
      </c>
      <c r="F32" s="4">
        <v>0.86399999999999999</v>
      </c>
      <c r="G32" s="3">
        <v>98</v>
      </c>
      <c r="H32" s="10">
        <v>0.98599999999999999</v>
      </c>
    </row>
    <row r="33" spans="1:8" ht="17.5" x14ac:dyDescent="0.35">
      <c r="A33" s="9" t="s">
        <v>37</v>
      </c>
      <c r="B33" s="15">
        <v>4</v>
      </c>
      <c r="C33" s="3">
        <v>57</v>
      </c>
      <c r="D33" s="3">
        <v>3</v>
      </c>
      <c r="E33" s="3">
        <v>43</v>
      </c>
      <c r="F33" s="4">
        <v>0.754</v>
      </c>
      <c r="G33" s="3">
        <v>8</v>
      </c>
      <c r="H33" s="10">
        <v>0.89500000000000002</v>
      </c>
    </row>
    <row r="34" spans="1:8" ht="17.5" x14ac:dyDescent="0.35">
      <c r="A34" s="9" t="s">
        <v>38</v>
      </c>
      <c r="B34" s="15">
        <v>3</v>
      </c>
      <c r="C34" s="3">
        <v>1799</v>
      </c>
      <c r="D34" s="3">
        <v>44</v>
      </c>
      <c r="E34" s="3">
        <v>24</v>
      </c>
      <c r="F34" s="4">
        <v>1.2999999999999999E-2</v>
      </c>
      <c r="G34" s="3">
        <v>65</v>
      </c>
      <c r="H34" s="10">
        <v>4.9000000000000002E-2</v>
      </c>
    </row>
    <row r="35" spans="1:8" ht="17.5" x14ac:dyDescent="0.35">
      <c r="A35" s="9" t="s">
        <v>39</v>
      </c>
      <c r="B35" s="15">
        <v>4</v>
      </c>
      <c r="C35" s="3">
        <v>365</v>
      </c>
      <c r="D35" s="3">
        <v>45</v>
      </c>
      <c r="E35" s="3">
        <v>184</v>
      </c>
      <c r="F35" s="4">
        <v>0.504</v>
      </c>
      <c r="G35" s="3">
        <v>175</v>
      </c>
      <c r="H35" s="10">
        <v>0.98399999999999999</v>
      </c>
    </row>
    <row r="36" spans="1:8" ht="17.5" x14ac:dyDescent="0.35">
      <c r="A36" s="9" t="s">
        <v>40</v>
      </c>
      <c r="B36" s="15">
        <v>5</v>
      </c>
      <c r="C36" s="3">
        <v>453</v>
      </c>
      <c r="D36" s="3">
        <v>26</v>
      </c>
      <c r="E36" s="3">
        <v>271</v>
      </c>
      <c r="F36" s="4">
        <v>0.59799999999999998</v>
      </c>
      <c r="G36" s="3">
        <v>114</v>
      </c>
      <c r="H36" s="10">
        <v>0.85</v>
      </c>
    </row>
    <row r="37" spans="1:8" ht="17.5" x14ac:dyDescent="0.35">
      <c r="A37" s="9" t="s">
        <v>41</v>
      </c>
      <c r="B37" s="15">
        <v>1</v>
      </c>
      <c r="C37" s="3">
        <v>324</v>
      </c>
      <c r="D37" s="3">
        <v>32</v>
      </c>
      <c r="E37" s="3">
        <v>286</v>
      </c>
      <c r="F37" s="4">
        <v>0.88300000000000001</v>
      </c>
      <c r="G37" s="3">
        <v>31</v>
      </c>
      <c r="H37" s="10">
        <v>0.97799999999999998</v>
      </c>
    </row>
    <row r="38" spans="1:8" ht="17.5" x14ac:dyDescent="0.35">
      <c r="A38" s="9" t="s">
        <v>42</v>
      </c>
      <c r="B38" s="15">
        <v>1</v>
      </c>
      <c r="C38" s="3">
        <v>3744</v>
      </c>
      <c r="D38" s="3">
        <v>0</v>
      </c>
      <c r="E38" s="3">
        <v>716</v>
      </c>
      <c r="F38" s="4">
        <v>0.191</v>
      </c>
      <c r="G38" s="3">
        <v>115</v>
      </c>
      <c r="H38" s="10">
        <v>0.222</v>
      </c>
    </row>
    <row r="39" spans="1:8" ht="17.5" x14ac:dyDescent="0.35">
      <c r="A39" s="9" t="s">
        <v>43</v>
      </c>
      <c r="B39" s="15">
        <v>4</v>
      </c>
      <c r="C39" s="3">
        <v>619</v>
      </c>
      <c r="D39" s="3">
        <v>24</v>
      </c>
      <c r="E39" s="3">
        <v>396</v>
      </c>
      <c r="F39" s="4">
        <v>0.64</v>
      </c>
      <c r="G39" s="3">
        <v>199</v>
      </c>
      <c r="H39" s="10">
        <v>0.96099999999999997</v>
      </c>
    </row>
    <row r="40" spans="1:8" ht="17.5" x14ac:dyDescent="0.35">
      <c r="A40" s="9" t="s">
        <v>44</v>
      </c>
      <c r="B40" s="15">
        <v>6</v>
      </c>
      <c r="C40" s="3">
        <v>680</v>
      </c>
      <c r="D40" s="3">
        <v>12</v>
      </c>
      <c r="E40" s="3">
        <v>4</v>
      </c>
      <c r="F40" s="4">
        <v>6.0000000000000001E-3</v>
      </c>
      <c r="G40" s="3">
        <v>1</v>
      </c>
      <c r="H40" s="10">
        <v>7.0000000000000001E-3</v>
      </c>
    </row>
    <row r="41" spans="1:8" ht="17.5" x14ac:dyDescent="0.35">
      <c r="A41" s="9" t="s">
        <v>45</v>
      </c>
      <c r="B41" s="15">
        <v>1</v>
      </c>
      <c r="C41" s="3">
        <v>2950</v>
      </c>
      <c r="D41" s="3">
        <v>15</v>
      </c>
      <c r="E41" s="3">
        <v>14</v>
      </c>
      <c r="F41" s="4">
        <v>5.0000000000000001E-3</v>
      </c>
      <c r="G41" s="3">
        <v>14</v>
      </c>
      <c r="H41" s="10">
        <v>8.9999999999999993E-3</v>
      </c>
    </row>
    <row r="42" spans="1:8" ht="17.5" x14ac:dyDescent="0.35">
      <c r="A42" s="9" t="s">
        <v>46</v>
      </c>
      <c r="B42" s="15">
        <v>5</v>
      </c>
      <c r="C42" s="3">
        <v>1952</v>
      </c>
      <c r="D42" s="3">
        <v>68</v>
      </c>
      <c r="E42" s="3">
        <v>1563</v>
      </c>
      <c r="F42" s="4">
        <v>0.80100000000000005</v>
      </c>
      <c r="G42" s="3">
        <v>272</v>
      </c>
      <c r="H42" s="10">
        <v>0.94</v>
      </c>
    </row>
    <row r="43" spans="1:8" ht="17.5" x14ac:dyDescent="0.35">
      <c r="A43" s="9" t="s">
        <v>47</v>
      </c>
      <c r="B43" s="15">
        <v>4</v>
      </c>
      <c r="C43" s="3">
        <v>998</v>
      </c>
      <c r="D43" s="3">
        <v>27</v>
      </c>
      <c r="E43" s="3">
        <v>553</v>
      </c>
      <c r="F43" s="4">
        <v>0.55400000000000005</v>
      </c>
      <c r="G43" s="3">
        <v>424</v>
      </c>
      <c r="H43" s="10">
        <v>0.97899999999999998</v>
      </c>
    </row>
    <row r="44" spans="1:8" ht="17.5" x14ac:dyDescent="0.35">
      <c r="A44" s="9" t="s">
        <v>48</v>
      </c>
      <c r="B44" s="15">
        <v>6</v>
      </c>
      <c r="C44" s="3">
        <v>954</v>
      </c>
      <c r="D44" s="3">
        <v>31</v>
      </c>
      <c r="E44" s="3">
        <v>183</v>
      </c>
      <c r="F44" s="4">
        <v>0.192</v>
      </c>
      <c r="G44" s="3">
        <v>146</v>
      </c>
      <c r="H44" s="10">
        <v>0.34499999999999997</v>
      </c>
    </row>
    <row r="45" spans="1:8" ht="17.5" x14ac:dyDescent="0.35">
      <c r="A45" s="9" t="s">
        <v>49</v>
      </c>
      <c r="B45" s="15">
        <v>2</v>
      </c>
      <c r="C45" s="3">
        <v>7464</v>
      </c>
      <c r="D45" s="3">
        <v>177</v>
      </c>
      <c r="E45" s="3">
        <v>569</v>
      </c>
      <c r="F45" s="4">
        <v>7.5999999999999998E-2</v>
      </c>
      <c r="G45" s="3">
        <v>497</v>
      </c>
      <c r="H45" s="10">
        <v>0.14299999999999999</v>
      </c>
    </row>
    <row r="46" spans="1:8" ht="17.5" x14ac:dyDescent="0.35">
      <c r="A46" s="9" t="s">
        <v>50</v>
      </c>
      <c r="B46" s="15">
        <v>1</v>
      </c>
      <c r="C46" s="3">
        <v>261</v>
      </c>
      <c r="D46" s="3">
        <v>0</v>
      </c>
      <c r="E46" s="3">
        <v>4</v>
      </c>
      <c r="F46" s="4">
        <v>1.4999999999999999E-2</v>
      </c>
      <c r="G46" s="3">
        <v>88</v>
      </c>
      <c r="H46" s="10">
        <v>0.35199999999999998</v>
      </c>
    </row>
    <row r="47" spans="1:8" ht="17.5" x14ac:dyDescent="0.35">
      <c r="A47" s="9" t="s">
        <v>51</v>
      </c>
      <c r="B47" s="15">
        <v>1</v>
      </c>
      <c r="C47" s="3">
        <v>458</v>
      </c>
      <c r="D47" s="3">
        <v>0</v>
      </c>
      <c r="E47" s="3">
        <v>25</v>
      </c>
      <c r="F47" s="4">
        <v>5.5E-2</v>
      </c>
      <c r="G47" s="3">
        <v>54</v>
      </c>
      <c r="H47" s="10">
        <v>0.17199999999999999</v>
      </c>
    </row>
    <row r="48" spans="1:8" ht="17.5" x14ac:dyDescent="0.35">
      <c r="A48" s="9" t="s">
        <v>52</v>
      </c>
      <c r="B48" s="15">
        <v>3</v>
      </c>
      <c r="C48" s="3">
        <v>891</v>
      </c>
      <c r="D48" s="3">
        <v>23</v>
      </c>
      <c r="E48" s="3">
        <v>217</v>
      </c>
      <c r="F48" s="4">
        <v>0.24399999999999999</v>
      </c>
      <c r="G48" s="3">
        <v>642</v>
      </c>
      <c r="H48" s="10">
        <v>0.96399999999999997</v>
      </c>
    </row>
    <row r="49" spans="1:8" ht="17.5" x14ac:dyDescent="0.35">
      <c r="A49" s="9" t="s">
        <v>53</v>
      </c>
      <c r="B49" s="15">
        <v>4</v>
      </c>
      <c r="C49" s="3">
        <v>64</v>
      </c>
      <c r="D49" s="3">
        <v>9</v>
      </c>
      <c r="E49" s="3">
        <v>62</v>
      </c>
      <c r="F49" s="4">
        <v>0.96899999999999997</v>
      </c>
      <c r="G49" s="3">
        <v>2</v>
      </c>
      <c r="H49" s="10">
        <v>1</v>
      </c>
    </row>
    <row r="50" spans="1:8" ht="17.5" x14ac:dyDescent="0.35">
      <c r="A50" s="9" t="s">
        <v>54</v>
      </c>
      <c r="B50" s="15">
        <v>3</v>
      </c>
      <c r="C50" s="3">
        <v>2907</v>
      </c>
      <c r="D50" s="3">
        <v>73</v>
      </c>
      <c r="E50" s="3">
        <v>459</v>
      </c>
      <c r="F50" s="4">
        <v>0.158</v>
      </c>
      <c r="G50" s="3">
        <v>89</v>
      </c>
      <c r="H50" s="10">
        <v>0.189</v>
      </c>
    </row>
    <row r="51" spans="1:8" ht="17.5" x14ac:dyDescent="0.35">
      <c r="A51" s="9" t="s">
        <v>55</v>
      </c>
      <c r="B51" s="15">
        <v>4</v>
      </c>
      <c r="C51" s="3">
        <v>10941</v>
      </c>
      <c r="D51" s="3">
        <v>245</v>
      </c>
      <c r="E51" s="3">
        <v>1172</v>
      </c>
      <c r="F51" s="4">
        <v>0.107</v>
      </c>
      <c r="G51" s="3">
        <v>2477</v>
      </c>
      <c r="H51" s="10">
        <v>0.33400000000000002</v>
      </c>
    </row>
    <row r="52" spans="1:8" ht="17.5" x14ac:dyDescent="0.35">
      <c r="A52" s="9" t="s">
        <v>56</v>
      </c>
      <c r="B52" s="15">
        <v>4</v>
      </c>
      <c r="C52" s="3">
        <v>893</v>
      </c>
      <c r="D52" s="3">
        <v>15</v>
      </c>
      <c r="E52" s="3">
        <v>871</v>
      </c>
      <c r="F52" s="4">
        <v>0.97499999999999998</v>
      </c>
      <c r="G52" s="3">
        <v>20</v>
      </c>
      <c r="H52" s="10">
        <v>0.998</v>
      </c>
    </row>
    <row r="53" spans="1:8" ht="17.5" x14ac:dyDescent="0.35">
      <c r="A53" s="9" t="s">
        <v>57</v>
      </c>
      <c r="B53" s="15">
        <v>2</v>
      </c>
      <c r="C53" s="3">
        <v>1821</v>
      </c>
      <c r="D53" s="3">
        <v>129</v>
      </c>
      <c r="E53" s="3">
        <v>1166</v>
      </c>
      <c r="F53" s="4">
        <v>0.64</v>
      </c>
      <c r="G53" s="3">
        <v>501</v>
      </c>
      <c r="H53" s="10">
        <v>0.91500000000000004</v>
      </c>
    </row>
    <row r="54" spans="1:8" ht="17.5" x14ac:dyDescent="0.35">
      <c r="A54" s="57" t="s">
        <v>58</v>
      </c>
      <c r="B54" s="15">
        <v>1</v>
      </c>
      <c r="C54" s="58"/>
      <c r="D54" s="58"/>
      <c r="E54" s="58"/>
      <c r="F54" s="59"/>
      <c r="G54" s="58"/>
      <c r="H54" s="60"/>
    </row>
    <row r="55" spans="1:8" ht="17.5" x14ac:dyDescent="0.35">
      <c r="A55" s="9" t="s">
        <v>59</v>
      </c>
      <c r="B55" s="15">
        <v>1</v>
      </c>
      <c r="C55" s="3">
        <v>79</v>
      </c>
      <c r="D55" s="3">
        <v>0</v>
      </c>
      <c r="E55" s="3">
        <v>1</v>
      </c>
      <c r="F55" s="4">
        <v>1.2999999999999999E-2</v>
      </c>
      <c r="G55" s="3">
        <v>0</v>
      </c>
      <c r="H55" s="10">
        <v>1.2999999999999999E-2</v>
      </c>
    </row>
    <row r="56" spans="1:8" ht="17.5" x14ac:dyDescent="0.35">
      <c r="A56" s="9" t="s">
        <v>60</v>
      </c>
      <c r="B56" s="15">
        <v>6</v>
      </c>
      <c r="C56" s="3">
        <v>3132</v>
      </c>
      <c r="D56" s="3">
        <v>134</v>
      </c>
      <c r="E56" s="3">
        <v>2106</v>
      </c>
      <c r="F56" s="4">
        <v>0.67200000000000004</v>
      </c>
      <c r="G56" s="3">
        <v>811</v>
      </c>
      <c r="H56" s="10">
        <v>0.93100000000000005</v>
      </c>
    </row>
    <row r="57" spans="1:8" ht="17.5" x14ac:dyDescent="0.35">
      <c r="A57" s="9" t="s">
        <v>61</v>
      </c>
      <c r="B57" s="15">
        <v>5</v>
      </c>
      <c r="C57" s="3">
        <v>1865</v>
      </c>
      <c r="D57" s="3">
        <v>45</v>
      </c>
      <c r="E57" s="3">
        <v>905</v>
      </c>
      <c r="F57" s="4">
        <v>0.48499999999999999</v>
      </c>
      <c r="G57" s="3">
        <v>782</v>
      </c>
      <c r="H57" s="10">
        <v>0.90500000000000003</v>
      </c>
    </row>
    <row r="58" spans="1:8" ht="17.5" x14ac:dyDescent="0.35">
      <c r="A58" s="9" t="s">
        <v>62</v>
      </c>
      <c r="B58" s="15">
        <v>2</v>
      </c>
      <c r="C58" s="3">
        <v>290</v>
      </c>
      <c r="D58" s="3">
        <v>22</v>
      </c>
      <c r="E58" s="3">
        <v>186</v>
      </c>
      <c r="F58" s="4">
        <v>0.64100000000000001</v>
      </c>
      <c r="G58" s="3">
        <v>75</v>
      </c>
      <c r="H58" s="10">
        <v>0.9</v>
      </c>
    </row>
    <row r="59" spans="1:8" ht="18" thickBot="1" x14ac:dyDescent="0.4">
      <c r="A59" s="56" t="s">
        <v>63</v>
      </c>
      <c r="B59" s="43">
        <v>4</v>
      </c>
      <c r="C59" s="51">
        <v>108</v>
      </c>
      <c r="D59" s="52">
        <v>19</v>
      </c>
      <c r="E59" s="53">
        <v>51</v>
      </c>
      <c r="F59" s="54">
        <v>0.47199999999999998</v>
      </c>
      <c r="G59" s="55">
        <v>44</v>
      </c>
      <c r="H59" s="54">
        <v>0.88</v>
      </c>
    </row>
    <row r="60" spans="1:8" ht="18.5" thickBot="1" x14ac:dyDescent="0.45">
      <c r="A60" s="45" t="s">
        <v>64</v>
      </c>
      <c r="B60" s="46"/>
      <c r="C60" s="47">
        <f>SUM(C7:C59)</f>
        <v>104968</v>
      </c>
      <c r="D60" s="47">
        <f>SUM(D7:D59)</f>
        <v>2835</v>
      </c>
      <c r="E60" s="47">
        <f>SUM(E7:E59)</f>
        <v>26805</v>
      </c>
      <c r="F60" s="48">
        <f>E60/C60</f>
        <v>0.25536353936437772</v>
      </c>
      <c r="G60" s="47">
        <f>SUM(G7:G59)</f>
        <v>15716</v>
      </c>
      <c r="H60" s="49">
        <f>(E60+G60)/C60</f>
        <v>0.4050853593476107</v>
      </c>
    </row>
    <row r="61" spans="1:8" ht="20.25" customHeight="1" x14ac:dyDescent="0.35">
      <c r="A61" s="72" t="s">
        <v>68</v>
      </c>
      <c r="B61" s="73"/>
      <c r="C61" s="73"/>
      <c r="D61" s="73"/>
      <c r="E61" s="73"/>
      <c r="F61" s="73"/>
      <c r="G61" s="73"/>
      <c r="H61" s="74"/>
    </row>
    <row r="62" spans="1:8" ht="15.5" x14ac:dyDescent="0.35">
      <c r="A62" s="16"/>
      <c r="B62" s="65" t="s">
        <v>69</v>
      </c>
      <c r="C62" s="65"/>
      <c r="D62" s="65"/>
      <c r="E62" s="65"/>
      <c r="F62" s="65"/>
      <c r="G62" s="65"/>
      <c r="H62" s="66"/>
    </row>
    <row r="63" spans="1:8" ht="15.5" x14ac:dyDescent="0.35">
      <c r="A63" s="64" t="s">
        <v>70</v>
      </c>
      <c r="B63" s="65"/>
      <c r="C63" s="65"/>
      <c r="D63" s="65"/>
      <c r="E63" s="65"/>
      <c r="F63" s="65"/>
      <c r="G63" s="65"/>
      <c r="H63" s="66"/>
    </row>
    <row r="64" spans="1:8" ht="20.5" customHeight="1" thickBot="1" x14ac:dyDescent="0.4">
      <c r="A64" s="61" t="s">
        <v>81</v>
      </c>
      <c r="B64" s="62"/>
      <c r="C64" s="62"/>
      <c r="D64" s="62"/>
      <c r="E64" s="62"/>
      <c r="F64" s="62"/>
      <c r="G64" s="62"/>
      <c r="H64" s="63"/>
    </row>
  </sheetData>
  <sortState xmlns:xlrd2="http://schemas.microsoft.com/office/spreadsheetml/2017/richdata2" ref="A7:H59">
    <sortCondition ref="A7:A59"/>
  </sortState>
  <mergeCells count="7">
    <mergeCell ref="A64:H64"/>
    <mergeCell ref="A63:H63"/>
    <mergeCell ref="A1:H1"/>
    <mergeCell ref="D3:H3"/>
    <mergeCell ref="A61:H61"/>
    <mergeCell ref="B62:H62"/>
    <mergeCell ref="A2:H2"/>
  </mergeCells>
  <pageMargins left="0.7" right="0.7" top="0.75" bottom="0.75" header="0.3" footer="0.3"/>
  <pageSetup orientation="portrait" r:id="rId1"/>
  <ignoredErrors>
    <ignoredError sqref="F60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1"/>
  <sheetViews>
    <sheetView workbookViewId="0">
      <selection activeCell="A7" sqref="A7"/>
    </sheetView>
  </sheetViews>
  <sheetFormatPr defaultRowHeight="14.5" x14ac:dyDescent="0.35"/>
  <cols>
    <col min="1" max="1" width="12.453125" customWidth="1"/>
    <col min="2" max="2" width="14.81640625" customWidth="1"/>
    <col min="3" max="3" width="11.453125" customWidth="1"/>
    <col min="4" max="4" width="14.81640625" customWidth="1"/>
    <col min="5" max="5" width="11.453125" customWidth="1"/>
    <col min="6" max="6" width="14.81640625" customWidth="1"/>
    <col min="7" max="7" width="11.453125" customWidth="1"/>
  </cols>
  <sheetData>
    <row r="1" spans="1:7" ht="23.5" thickBot="1" x14ac:dyDescent="0.55000000000000004">
      <c r="A1" s="67" t="s">
        <v>65</v>
      </c>
      <c r="B1" s="68"/>
      <c r="C1" s="68"/>
      <c r="D1" s="68"/>
      <c r="E1" s="68"/>
      <c r="F1" s="68"/>
      <c r="G1" s="69"/>
    </row>
    <row r="2" spans="1:7" ht="18" customHeight="1" thickBot="1" x14ac:dyDescent="0.4">
      <c r="A2" s="82" t="s">
        <v>74</v>
      </c>
      <c r="B2" s="83"/>
      <c r="C2" s="83"/>
      <c r="D2" s="83"/>
      <c r="E2" s="83"/>
      <c r="F2" s="83"/>
      <c r="G2" s="84"/>
    </row>
    <row r="3" spans="1:7" ht="18" thickBot="1" x14ac:dyDescent="0.4">
      <c r="A3" s="29"/>
      <c r="B3" s="35" t="s">
        <v>0</v>
      </c>
      <c r="C3" s="81" t="s">
        <v>1</v>
      </c>
      <c r="D3" s="70"/>
      <c r="E3" s="70"/>
      <c r="F3" s="70"/>
      <c r="G3" s="71"/>
    </row>
    <row r="4" spans="1:7" ht="17.5" x14ac:dyDescent="0.35">
      <c r="A4" s="31"/>
      <c r="B4" s="35" t="s">
        <v>73</v>
      </c>
      <c r="C4" s="33" t="s">
        <v>2</v>
      </c>
      <c r="D4" s="33" t="s">
        <v>3</v>
      </c>
      <c r="E4" s="33"/>
      <c r="F4" s="33" t="s">
        <v>4</v>
      </c>
      <c r="G4" s="33"/>
    </row>
    <row r="5" spans="1:7" ht="17.5" x14ac:dyDescent="0.35">
      <c r="A5" s="31"/>
      <c r="B5" s="35" t="s">
        <v>76</v>
      </c>
      <c r="C5" s="35" t="s">
        <v>5</v>
      </c>
      <c r="D5" s="35" t="s">
        <v>73</v>
      </c>
      <c r="E5" s="35" t="s">
        <v>3</v>
      </c>
      <c r="F5" s="35" t="s">
        <v>73</v>
      </c>
      <c r="G5" s="35" t="s">
        <v>4</v>
      </c>
    </row>
    <row r="6" spans="1:7" ht="18" thickBot="1" x14ac:dyDescent="0.4">
      <c r="A6" s="36" t="s">
        <v>6</v>
      </c>
      <c r="B6" s="39" t="s">
        <v>7</v>
      </c>
      <c r="C6" s="39" t="s">
        <v>8</v>
      </c>
      <c r="D6" s="39" t="s">
        <v>9</v>
      </c>
      <c r="E6" s="40">
        <v>0.6</v>
      </c>
      <c r="F6" s="39" t="s">
        <v>10</v>
      </c>
      <c r="G6" s="40">
        <v>0.8</v>
      </c>
    </row>
    <row r="7" spans="1:7" ht="17.5" x14ac:dyDescent="0.35">
      <c r="A7" s="5" t="s">
        <v>17</v>
      </c>
      <c r="B7" s="1">
        <v>1815</v>
      </c>
      <c r="C7" s="1">
        <v>77</v>
      </c>
      <c r="D7" s="1">
        <v>321</v>
      </c>
      <c r="E7" s="2">
        <v>0.17699999999999999</v>
      </c>
      <c r="F7" s="1">
        <v>204</v>
      </c>
      <c r="G7" s="2">
        <v>0.28899999999999998</v>
      </c>
    </row>
    <row r="8" spans="1:7" ht="17.5" x14ac:dyDescent="0.35">
      <c r="A8" s="9" t="s">
        <v>30</v>
      </c>
      <c r="B8" s="3">
        <v>1636</v>
      </c>
      <c r="C8" s="3">
        <v>36</v>
      </c>
      <c r="D8" s="3">
        <v>1136</v>
      </c>
      <c r="E8" s="4">
        <v>0.69399999999999995</v>
      </c>
      <c r="F8" s="3">
        <v>255</v>
      </c>
      <c r="G8" s="4">
        <v>0.85</v>
      </c>
    </row>
    <row r="9" spans="1:7" ht="17.5" x14ac:dyDescent="0.35">
      <c r="A9" s="9" t="s">
        <v>32</v>
      </c>
      <c r="B9" s="3">
        <v>372</v>
      </c>
      <c r="C9" s="3">
        <v>21</v>
      </c>
      <c r="D9" s="3">
        <v>251</v>
      </c>
      <c r="E9" s="4">
        <v>0.67500000000000004</v>
      </c>
      <c r="F9" s="3">
        <v>88</v>
      </c>
      <c r="G9" s="4">
        <v>0.91100000000000003</v>
      </c>
    </row>
    <row r="10" spans="1:7" ht="17.5" x14ac:dyDescent="0.35">
      <c r="A10" s="9" t="s">
        <v>41</v>
      </c>
      <c r="B10" s="3">
        <v>324</v>
      </c>
      <c r="C10" s="3">
        <v>32</v>
      </c>
      <c r="D10" s="3">
        <v>286</v>
      </c>
      <c r="E10" s="4">
        <v>0.88300000000000001</v>
      </c>
      <c r="F10" s="3">
        <v>31</v>
      </c>
      <c r="G10" s="4">
        <v>0.97799999999999998</v>
      </c>
    </row>
    <row r="11" spans="1:7" ht="17.5" x14ac:dyDescent="0.35">
      <c r="A11" s="9" t="s">
        <v>42</v>
      </c>
      <c r="B11" s="1">
        <v>3744</v>
      </c>
      <c r="C11" s="1">
        <v>0</v>
      </c>
      <c r="D11" s="1">
        <v>716</v>
      </c>
      <c r="E11" s="2">
        <v>0.191</v>
      </c>
      <c r="F11" s="1">
        <v>115</v>
      </c>
      <c r="G11" s="2">
        <v>0.222</v>
      </c>
    </row>
    <row r="12" spans="1:7" ht="17.5" x14ac:dyDescent="0.35">
      <c r="A12" s="9" t="s">
        <v>45</v>
      </c>
      <c r="B12" s="3">
        <v>2950</v>
      </c>
      <c r="C12" s="3">
        <v>15</v>
      </c>
      <c r="D12" s="3">
        <v>14</v>
      </c>
      <c r="E12" s="4">
        <v>5.0000000000000001E-3</v>
      </c>
      <c r="F12" s="3">
        <v>14</v>
      </c>
      <c r="G12" s="4">
        <v>8.9999999999999993E-3</v>
      </c>
    </row>
    <row r="13" spans="1:7" ht="17.5" x14ac:dyDescent="0.35">
      <c r="A13" s="9" t="s">
        <v>50</v>
      </c>
      <c r="B13" s="3">
        <v>261</v>
      </c>
      <c r="C13" s="3">
        <v>0</v>
      </c>
      <c r="D13" s="3">
        <v>4</v>
      </c>
      <c r="E13" s="4">
        <v>1.4999999999999999E-2</v>
      </c>
      <c r="F13" s="3">
        <v>88</v>
      </c>
      <c r="G13" s="4">
        <v>0.35199999999999998</v>
      </c>
    </row>
    <row r="14" spans="1:7" ht="17.5" x14ac:dyDescent="0.35">
      <c r="A14" s="9" t="s">
        <v>51</v>
      </c>
      <c r="B14" s="3">
        <v>458</v>
      </c>
      <c r="C14" s="3">
        <v>0</v>
      </c>
      <c r="D14" s="3">
        <v>25</v>
      </c>
      <c r="E14" s="4">
        <v>5.5E-2</v>
      </c>
      <c r="F14" s="3">
        <v>54</v>
      </c>
      <c r="G14" s="4">
        <v>0.17199999999999999</v>
      </c>
    </row>
    <row r="15" spans="1:7" ht="17.5" x14ac:dyDescent="0.35">
      <c r="A15" s="57" t="s">
        <v>58</v>
      </c>
      <c r="B15" s="58"/>
      <c r="C15" s="58"/>
      <c r="D15" s="58"/>
      <c r="E15" s="59"/>
      <c r="F15" s="58"/>
      <c r="G15" s="59"/>
    </row>
    <row r="16" spans="1:7" ht="18" thickBot="1" x14ac:dyDescent="0.4">
      <c r="A16" s="11" t="s">
        <v>59</v>
      </c>
      <c r="B16" s="3">
        <v>79</v>
      </c>
      <c r="C16" s="3">
        <v>0</v>
      </c>
      <c r="D16" s="3">
        <v>1</v>
      </c>
      <c r="E16" s="4">
        <v>1.2999999999999999E-2</v>
      </c>
      <c r="F16" s="3">
        <v>0</v>
      </c>
      <c r="G16" s="4">
        <v>1.2999999999999999E-2</v>
      </c>
    </row>
    <row r="17" spans="1:7" ht="36.5" thickBot="1" x14ac:dyDescent="0.45">
      <c r="A17" s="17" t="s">
        <v>66</v>
      </c>
      <c r="B17" s="18">
        <f>SUM(B7:B16)</f>
        <v>11639</v>
      </c>
      <c r="C17" s="18">
        <f>SUM(C7:C16)</f>
        <v>181</v>
      </c>
      <c r="D17" s="19">
        <f>SUM(D7:D16)</f>
        <v>2754</v>
      </c>
      <c r="E17" s="20">
        <f>D17/B17</f>
        <v>0.23661826617406995</v>
      </c>
      <c r="F17" s="19">
        <f>SUM(F7:F16)</f>
        <v>849</v>
      </c>
      <c r="G17" s="20">
        <f>(D17+F17)/B17</f>
        <v>0.30956267720594555</v>
      </c>
    </row>
    <row r="18" spans="1:7" ht="15.5" x14ac:dyDescent="0.35">
      <c r="A18" s="72" t="s">
        <v>68</v>
      </c>
      <c r="B18" s="73"/>
      <c r="C18" s="73"/>
      <c r="D18" s="73"/>
      <c r="E18" s="73"/>
      <c r="F18" s="73"/>
      <c r="G18" s="74"/>
    </row>
    <row r="19" spans="1:7" ht="15.5" x14ac:dyDescent="0.35">
      <c r="A19" s="16"/>
      <c r="B19" s="65" t="s">
        <v>71</v>
      </c>
      <c r="C19" s="65"/>
      <c r="D19" s="65"/>
      <c r="E19" s="65"/>
      <c r="F19" s="65"/>
      <c r="G19" s="66"/>
    </row>
    <row r="20" spans="1:7" ht="15.5" x14ac:dyDescent="0.35">
      <c r="A20" s="78" t="s">
        <v>70</v>
      </c>
      <c r="B20" s="79"/>
      <c r="C20" s="79"/>
      <c r="D20" s="79"/>
      <c r="E20" s="79"/>
      <c r="F20" s="79"/>
      <c r="G20" s="80"/>
    </row>
    <row r="21" spans="1:7" ht="31" customHeight="1" thickBot="1" x14ac:dyDescent="0.4">
      <c r="A21" s="61" t="s">
        <v>82</v>
      </c>
      <c r="B21" s="62"/>
      <c r="C21" s="62"/>
      <c r="D21" s="62"/>
      <c r="E21" s="62"/>
      <c r="F21" s="62"/>
      <c r="G21" s="63"/>
    </row>
  </sheetData>
  <mergeCells count="7">
    <mergeCell ref="B19:G19"/>
    <mergeCell ref="A20:G20"/>
    <mergeCell ref="A21:G21"/>
    <mergeCell ref="A1:G1"/>
    <mergeCell ref="C3:G3"/>
    <mergeCell ref="A18:G18"/>
    <mergeCell ref="A2:G2"/>
  </mergeCells>
  <pageMargins left="0.7" right="0.7" top="0.75" bottom="0.75" header="0.3" footer="0.3"/>
  <pageSetup orientation="portrait" horizontalDpi="90" verticalDpi="90" r:id="rId1"/>
  <ignoredErrors>
    <ignoredError sqref="E17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17"/>
  <sheetViews>
    <sheetView workbookViewId="0">
      <selection activeCell="A7" sqref="A7"/>
    </sheetView>
  </sheetViews>
  <sheetFormatPr defaultRowHeight="14.5" x14ac:dyDescent="0.35"/>
  <cols>
    <col min="1" max="1" width="11.26953125" customWidth="1"/>
    <col min="2" max="2" width="14.81640625" customWidth="1"/>
    <col min="3" max="3" width="11.453125" customWidth="1"/>
    <col min="4" max="4" width="14.81640625" customWidth="1"/>
    <col min="5" max="5" width="11.453125" customWidth="1"/>
    <col min="6" max="6" width="14.81640625" customWidth="1"/>
    <col min="7" max="7" width="11.453125" customWidth="1"/>
  </cols>
  <sheetData>
    <row r="1" spans="1:7" ht="23.5" thickBot="1" x14ac:dyDescent="0.55000000000000004">
      <c r="A1" s="67" t="s">
        <v>65</v>
      </c>
      <c r="B1" s="68"/>
      <c r="C1" s="68"/>
      <c r="D1" s="68"/>
      <c r="E1" s="68"/>
      <c r="F1" s="68"/>
      <c r="G1" s="69"/>
    </row>
    <row r="2" spans="1:7" ht="18" customHeight="1" thickBot="1" x14ac:dyDescent="0.4">
      <c r="A2" s="82" t="s">
        <v>75</v>
      </c>
      <c r="B2" s="83"/>
      <c r="C2" s="83"/>
      <c r="D2" s="83"/>
      <c r="E2" s="83"/>
      <c r="F2" s="83"/>
      <c r="G2" s="84"/>
    </row>
    <row r="3" spans="1:7" ht="18" thickBot="1" x14ac:dyDescent="0.4">
      <c r="A3" s="41"/>
      <c r="B3" s="42" t="s">
        <v>0</v>
      </c>
      <c r="C3" s="85" t="s">
        <v>1</v>
      </c>
      <c r="D3" s="86"/>
      <c r="E3" s="86"/>
      <c r="F3" s="86"/>
      <c r="G3" s="87"/>
    </row>
    <row r="4" spans="1:7" ht="17.5" x14ac:dyDescent="0.35">
      <c r="A4" s="31"/>
      <c r="B4" s="30" t="s">
        <v>73</v>
      </c>
      <c r="C4" s="33" t="s">
        <v>2</v>
      </c>
      <c r="D4" s="33" t="s">
        <v>3</v>
      </c>
      <c r="E4" s="33"/>
      <c r="F4" s="33" t="s">
        <v>4</v>
      </c>
      <c r="G4" s="33"/>
    </row>
    <row r="5" spans="1:7" ht="17.5" x14ac:dyDescent="0.35">
      <c r="A5" s="31"/>
      <c r="B5" s="30" t="s">
        <v>76</v>
      </c>
      <c r="C5" s="35" t="s">
        <v>5</v>
      </c>
      <c r="D5" s="35" t="s">
        <v>73</v>
      </c>
      <c r="E5" s="35" t="s">
        <v>3</v>
      </c>
      <c r="F5" s="35" t="s">
        <v>73</v>
      </c>
      <c r="G5" s="35" t="s">
        <v>4</v>
      </c>
    </row>
    <row r="6" spans="1:7" ht="18" thickBot="1" x14ac:dyDescent="0.4">
      <c r="A6" s="36" t="s">
        <v>6</v>
      </c>
      <c r="B6" s="37" t="s">
        <v>7</v>
      </c>
      <c r="C6" s="39" t="s">
        <v>8</v>
      </c>
      <c r="D6" s="39" t="s">
        <v>9</v>
      </c>
      <c r="E6" s="40">
        <v>0.6</v>
      </c>
      <c r="F6" s="39" t="s">
        <v>10</v>
      </c>
      <c r="G6" s="40">
        <v>0.8</v>
      </c>
    </row>
    <row r="7" spans="1:7" ht="17.5" x14ac:dyDescent="0.35">
      <c r="A7" s="5" t="s">
        <v>18</v>
      </c>
      <c r="B7" s="6">
        <v>171</v>
      </c>
      <c r="C7" s="6">
        <v>60</v>
      </c>
      <c r="D7" s="6">
        <v>132</v>
      </c>
      <c r="E7" s="7">
        <v>0.77200000000000002</v>
      </c>
      <c r="F7" s="6">
        <v>30</v>
      </c>
      <c r="G7" s="8">
        <v>0.94699999999999995</v>
      </c>
    </row>
    <row r="8" spans="1:7" ht="17.5" x14ac:dyDescent="0.35">
      <c r="A8" s="9" t="s">
        <v>19</v>
      </c>
      <c r="B8" s="3">
        <v>93</v>
      </c>
      <c r="C8" s="3">
        <v>6</v>
      </c>
      <c r="D8" s="3">
        <v>3</v>
      </c>
      <c r="E8" s="4">
        <v>3.2000000000000001E-2</v>
      </c>
      <c r="F8" s="3">
        <v>13</v>
      </c>
      <c r="G8" s="10">
        <v>0.17199999999999999</v>
      </c>
    </row>
    <row r="9" spans="1:7" ht="17.5" x14ac:dyDescent="0.35">
      <c r="A9" s="9" t="s">
        <v>31</v>
      </c>
      <c r="B9" s="3">
        <v>942</v>
      </c>
      <c r="C9" s="3">
        <v>36</v>
      </c>
      <c r="D9" s="3">
        <v>796</v>
      </c>
      <c r="E9" s="4">
        <v>0.84499999999999997</v>
      </c>
      <c r="F9" s="3">
        <v>7</v>
      </c>
      <c r="G9" s="10">
        <v>0.85199999999999998</v>
      </c>
    </row>
    <row r="10" spans="1:7" ht="17.5" x14ac:dyDescent="0.35">
      <c r="A10" s="9" t="s">
        <v>49</v>
      </c>
      <c r="B10" s="3">
        <v>7464</v>
      </c>
      <c r="C10" s="3">
        <v>177</v>
      </c>
      <c r="D10" s="3">
        <v>569</v>
      </c>
      <c r="E10" s="4">
        <v>7.5999999999999998E-2</v>
      </c>
      <c r="F10" s="3">
        <v>497</v>
      </c>
      <c r="G10" s="10">
        <v>0.14299999999999999</v>
      </c>
    </row>
    <row r="11" spans="1:7" ht="17.5" x14ac:dyDescent="0.35">
      <c r="A11" s="9" t="s">
        <v>57</v>
      </c>
      <c r="B11" s="3">
        <v>1821</v>
      </c>
      <c r="C11" s="3">
        <v>129</v>
      </c>
      <c r="D11" s="3">
        <v>1166</v>
      </c>
      <c r="E11" s="4">
        <v>0.64</v>
      </c>
      <c r="F11" s="3">
        <v>501</v>
      </c>
      <c r="G11" s="10">
        <v>0.91500000000000004</v>
      </c>
    </row>
    <row r="12" spans="1:7" ht="18" thickBot="1" x14ac:dyDescent="0.4">
      <c r="A12" s="11" t="s">
        <v>62</v>
      </c>
      <c r="B12" s="12">
        <v>290</v>
      </c>
      <c r="C12" s="12">
        <v>22</v>
      </c>
      <c r="D12" s="12">
        <v>186</v>
      </c>
      <c r="E12" s="13">
        <v>0.64100000000000001</v>
      </c>
      <c r="F12" s="12">
        <v>75</v>
      </c>
      <c r="G12" s="14">
        <v>0.9</v>
      </c>
    </row>
    <row r="13" spans="1:7" ht="36.5" thickBot="1" x14ac:dyDescent="0.45">
      <c r="A13" s="17" t="s">
        <v>66</v>
      </c>
      <c r="B13" s="18">
        <f>SUM(B7:B12)</f>
        <v>10781</v>
      </c>
      <c r="C13" s="18">
        <f>SUM(C7:C12)</f>
        <v>430</v>
      </c>
      <c r="D13" s="19">
        <f>SUM(D7:D12)</f>
        <v>2852</v>
      </c>
      <c r="E13" s="20">
        <f>D13/B13</f>
        <v>0.26453946758185698</v>
      </c>
      <c r="F13" s="19">
        <f>SUM(F7:F12)</f>
        <v>1123</v>
      </c>
      <c r="G13" s="20">
        <f>(D13+F13)/B13</f>
        <v>0.36870420183656433</v>
      </c>
    </row>
    <row r="14" spans="1:7" ht="15.5" x14ac:dyDescent="0.35">
      <c r="A14" s="72" t="s">
        <v>68</v>
      </c>
      <c r="B14" s="73"/>
      <c r="C14" s="73"/>
      <c r="D14" s="73"/>
      <c r="E14" s="73"/>
      <c r="F14" s="73"/>
      <c r="G14" s="74"/>
    </row>
    <row r="15" spans="1:7" ht="15.5" x14ac:dyDescent="0.35">
      <c r="A15" s="16"/>
      <c r="B15" s="65" t="s">
        <v>71</v>
      </c>
      <c r="C15" s="65"/>
      <c r="D15" s="65"/>
      <c r="E15" s="65"/>
      <c r="F15" s="65"/>
      <c r="G15" s="66"/>
    </row>
    <row r="16" spans="1:7" ht="15.5" x14ac:dyDescent="0.35">
      <c r="A16" s="78" t="s">
        <v>70</v>
      </c>
      <c r="B16" s="79"/>
      <c r="C16" s="79"/>
      <c r="D16" s="79"/>
      <c r="E16" s="79"/>
      <c r="F16" s="79"/>
      <c r="G16" s="80"/>
    </row>
    <row r="17" spans="1:7" ht="31" customHeight="1" thickBot="1" x14ac:dyDescent="0.4">
      <c r="A17" s="61" t="s">
        <v>83</v>
      </c>
      <c r="B17" s="62"/>
      <c r="C17" s="62"/>
      <c r="D17" s="62"/>
      <c r="E17" s="62"/>
      <c r="F17" s="62"/>
      <c r="G17" s="63"/>
    </row>
  </sheetData>
  <mergeCells count="7">
    <mergeCell ref="B15:G15"/>
    <mergeCell ref="A16:G16"/>
    <mergeCell ref="A17:G17"/>
    <mergeCell ref="A1:G1"/>
    <mergeCell ref="C3:G3"/>
    <mergeCell ref="A14:G14"/>
    <mergeCell ref="A2:G2"/>
  </mergeCells>
  <pageMargins left="0.7" right="0.7" top="0.75" bottom="0.75" header="0.3" footer="0.3"/>
  <pageSetup orientation="portrait" r:id="rId1"/>
  <ignoredErrors>
    <ignoredError sqref="E13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19"/>
  <sheetViews>
    <sheetView workbookViewId="0">
      <selection activeCell="A7" sqref="A7"/>
    </sheetView>
  </sheetViews>
  <sheetFormatPr defaultRowHeight="14.5" x14ac:dyDescent="0.35"/>
  <cols>
    <col min="1" max="1" width="11.26953125" customWidth="1"/>
    <col min="2" max="2" width="14.81640625" customWidth="1"/>
    <col min="3" max="3" width="11.453125" customWidth="1"/>
    <col min="4" max="4" width="14.81640625" customWidth="1"/>
    <col min="5" max="5" width="11.453125" customWidth="1"/>
    <col min="6" max="6" width="14.81640625" customWidth="1"/>
    <col min="7" max="7" width="11.453125" customWidth="1"/>
  </cols>
  <sheetData>
    <row r="1" spans="1:7" ht="23.5" thickBot="1" x14ac:dyDescent="0.55000000000000004">
      <c r="A1" s="67" t="s">
        <v>65</v>
      </c>
      <c r="B1" s="68"/>
      <c r="C1" s="68"/>
      <c r="D1" s="68"/>
      <c r="E1" s="68"/>
      <c r="F1" s="68"/>
      <c r="G1" s="69"/>
    </row>
    <row r="2" spans="1:7" ht="18" customHeight="1" thickBot="1" x14ac:dyDescent="0.4">
      <c r="A2" s="82" t="s">
        <v>77</v>
      </c>
      <c r="B2" s="83"/>
      <c r="C2" s="83"/>
      <c r="D2" s="83"/>
      <c r="E2" s="83"/>
      <c r="F2" s="83"/>
      <c r="G2" s="84"/>
    </row>
    <row r="3" spans="1:7" ht="18" thickBot="1" x14ac:dyDescent="0.4">
      <c r="A3" s="29"/>
      <c r="B3" s="30" t="s">
        <v>0</v>
      </c>
      <c r="C3" s="81" t="s">
        <v>1</v>
      </c>
      <c r="D3" s="70"/>
      <c r="E3" s="70"/>
      <c r="F3" s="70"/>
      <c r="G3" s="71"/>
    </row>
    <row r="4" spans="1:7" ht="17.5" x14ac:dyDescent="0.35">
      <c r="A4" s="31"/>
      <c r="B4" s="30" t="s">
        <v>73</v>
      </c>
      <c r="C4" s="33" t="s">
        <v>2</v>
      </c>
      <c r="D4" s="33" t="s">
        <v>3</v>
      </c>
      <c r="E4" s="33"/>
      <c r="F4" s="33" t="s">
        <v>4</v>
      </c>
      <c r="G4" s="33"/>
    </row>
    <row r="5" spans="1:7" ht="17.5" x14ac:dyDescent="0.35">
      <c r="A5" s="31"/>
      <c r="B5" s="30" t="s">
        <v>76</v>
      </c>
      <c r="C5" s="35" t="s">
        <v>5</v>
      </c>
      <c r="D5" s="35" t="s">
        <v>73</v>
      </c>
      <c r="E5" s="35" t="s">
        <v>3</v>
      </c>
      <c r="F5" s="35" t="s">
        <v>73</v>
      </c>
      <c r="G5" s="35" t="s">
        <v>4</v>
      </c>
    </row>
    <row r="6" spans="1:7" ht="18" thickBot="1" x14ac:dyDescent="0.4">
      <c r="A6" s="36" t="s">
        <v>6</v>
      </c>
      <c r="B6" s="37" t="s">
        <v>7</v>
      </c>
      <c r="C6" s="39" t="s">
        <v>8</v>
      </c>
      <c r="D6" s="39" t="s">
        <v>9</v>
      </c>
      <c r="E6" s="40">
        <v>0.6</v>
      </c>
      <c r="F6" s="39" t="s">
        <v>10</v>
      </c>
      <c r="G6" s="40">
        <v>0.8</v>
      </c>
    </row>
    <row r="7" spans="1:7" ht="17.5" x14ac:dyDescent="0.35">
      <c r="A7" s="5" t="s">
        <v>12</v>
      </c>
      <c r="B7" s="6">
        <v>3192</v>
      </c>
      <c r="C7" s="6">
        <v>101</v>
      </c>
      <c r="D7" s="6">
        <v>172</v>
      </c>
      <c r="E7" s="7">
        <v>5.3999999999999999E-2</v>
      </c>
      <c r="F7" s="6">
        <v>190</v>
      </c>
      <c r="G7" s="8">
        <v>0.113</v>
      </c>
    </row>
    <row r="8" spans="1:7" ht="17.5" x14ac:dyDescent="0.35">
      <c r="A8" s="9" t="s">
        <v>20</v>
      </c>
      <c r="B8" s="3">
        <v>3969</v>
      </c>
      <c r="C8" s="3">
        <v>168</v>
      </c>
      <c r="D8" s="3">
        <v>1229</v>
      </c>
      <c r="E8" s="4">
        <v>0.31</v>
      </c>
      <c r="F8" s="3">
        <v>1137</v>
      </c>
      <c r="G8" s="10">
        <v>0.59599999999999997</v>
      </c>
    </row>
    <row r="9" spans="1:7" ht="17.5" x14ac:dyDescent="0.35">
      <c r="A9" s="9" t="s">
        <v>21</v>
      </c>
      <c r="B9" s="3">
        <v>4696</v>
      </c>
      <c r="C9" s="3">
        <v>0</v>
      </c>
      <c r="D9" s="3">
        <v>10</v>
      </c>
      <c r="E9" s="4">
        <v>2E-3</v>
      </c>
      <c r="F9" s="3">
        <v>10</v>
      </c>
      <c r="G9" s="10">
        <v>4.0000000000000001E-3</v>
      </c>
    </row>
    <row r="10" spans="1:7" ht="17.5" x14ac:dyDescent="0.35">
      <c r="A10" s="9" t="s">
        <v>28</v>
      </c>
      <c r="B10" s="3">
        <v>1175</v>
      </c>
      <c r="C10" s="3">
        <v>18</v>
      </c>
      <c r="D10" s="3">
        <v>284</v>
      </c>
      <c r="E10" s="4">
        <v>0.24199999999999999</v>
      </c>
      <c r="F10" s="3">
        <v>608</v>
      </c>
      <c r="G10" s="10">
        <v>0.75900000000000001</v>
      </c>
    </row>
    <row r="11" spans="1:7" ht="17.5" x14ac:dyDescent="0.35">
      <c r="A11" s="9" t="s">
        <v>36</v>
      </c>
      <c r="B11" s="3">
        <v>799</v>
      </c>
      <c r="C11" s="3">
        <v>48</v>
      </c>
      <c r="D11" s="3">
        <v>690</v>
      </c>
      <c r="E11" s="4">
        <v>0.86399999999999999</v>
      </c>
      <c r="F11" s="3">
        <v>98</v>
      </c>
      <c r="G11" s="10">
        <v>0.98599999999999999</v>
      </c>
    </row>
    <row r="12" spans="1:7" ht="17.5" x14ac:dyDescent="0.35">
      <c r="A12" s="9" t="s">
        <v>38</v>
      </c>
      <c r="B12" s="3">
        <v>1799</v>
      </c>
      <c r="C12" s="3">
        <v>44</v>
      </c>
      <c r="D12" s="3">
        <v>24</v>
      </c>
      <c r="E12" s="4">
        <v>1.2999999999999999E-2</v>
      </c>
      <c r="F12" s="3">
        <v>65</v>
      </c>
      <c r="G12" s="10">
        <v>4.9000000000000002E-2</v>
      </c>
    </row>
    <row r="13" spans="1:7" ht="17.5" x14ac:dyDescent="0.35">
      <c r="A13" s="9" t="s">
        <v>52</v>
      </c>
      <c r="B13" s="3">
        <v>891</v>
      </c>
      <c r="C13" s="3">
        <v>23</v>
      </c>
      <c r="D13" s="3">
        <v>217</v>
      </c>
      <c r="E13" s="4">
        <v>0.24399999999999999</v>
      </c>
      <c r="F13" s="3">
        <v>642</v>
      </c>
      <c r="G13" s="10">
        <v>0.96399999999999997</v>
      </c>
    </row>
    <row r="14" spans="1:7" ht="18" thickBot="1" x14ac:dyDescent="0.4">
      <c r="A14" s="11" t="s">
        <v>54</v>
      </c>
      <c r="B14" s="12">
        <v>2907</v>
      </c>
      <c r="C14" s="12">
        <v>73</v>
      </c>
      <c r="D14" s="12">
        <v>459</v>
      </c>
      <c r="E14" s="13">
        <v>0.158</v>
      </c>
      <c r="F14" s="12">
        <v>89</v>
      </c>
      <c r="G14" s="14">
        <v>0.189</v>
      </c>
    </row>
    <row r="15" spans="1:7" ht="36.5" thickBot="1" x14ac:dyDescent="0.45">
      <c r="A15" s="21" t="s">
        <v>66</v>
      </c>
      <c r="B15" s="22">
        <f>SUM(B7:B14)</f>
        <v>19428</v>
      </c>
      <c r="C15" s="23">
        <f>SUM(C7:C14)</f>
        <v>475</v>
      </c>
      <c r="D15" s="22">
        <f>SUM(D7:D14)</f>
        <v>3085</v>
      </c>
      <c r="E15" s="24">
        <f>D15/B15</f>
        <v>0.15879143504220714</v>
      </c>
      <c r="F15" s="22">
        <f>SUM(F7:F14)</f>
        <v>2839</v>
      </c>
      <c r="G15" s="24">
        <f>(D15+F15)/B15</f>
        <v>0.3049207329627342</v>
      </c>
    </row>
    <row r="16" spans="1:7" ht="15.5" x14ac:dyDescent="0.35">
      <c r="A16" s="72" t="s">
        <v>68</v>
      </c>
      <c r="B16" s="73"/>
      <c r="C16" s="73"/>
      <c r="D16" s="73"/>
      <c r="E16" s="73"/>
      <c r="F16" s="73"/>
      <c r="G16" s="74"/>
    </row>
    <row r="17" spans="1:7" ht="15.5" x14ac:dyDescent="0.35">
      <c r="A17" s="16"/>
      <c r="B17" s="65" t="s">
        <v>71</v>
      </c>
      <c r="C17" s="65"/>
      <c r="D17" s="65"/>
      <c r="E17" s="65"/>
      <c r="F17" s="65"/>
      <c r="G17" s="66"/>
    </row>
    <row r="18" spans="1:7" ht="15.5" x14ac:dyDescent="0.35">
      <c r="A18" s="78" t="s">
        <v>70</v>
      </c>
      <c r="B18" s="79"/>
      <c r="C18" s="79"/>
      <c r="D18" s="79"/>
      <c r="E18" s="79"/>
      <c r="F18" s="79"/>
      <c r="G18" s="80"/>
    </row>
    <row r="19" spans="1:7" ht="31" customHeight="1" thickBot="1" x14ac:dyDescent="0.4">
      <c r="A19" s="61" t="s">
        <v>83</v>
      </c>
      <c r="B19" s="62"/>
      <c r="C19" s="62"/>
      <c r="D19" s="62"/>
      <c r="E19" s="62"/>
      <c r="F19" s="62"/>
      <c r="G19" s="63"/>
    </row>
  </sheetData>
  <mergeCells count="7">
    <mergeCell ref="B17:G17"/>
    <mergeCell ref="A18:G18"/>
    <mergeCell ref="A19:G19"/>
    <mergeCell ref="A1:G1"/>
    <mergeCell ref="C3:G3"/>
    <mergeCell ref="A16:G16"/>
    <mergeCell ref="A2:G2"/>
  </mergeCells>
  <pageMargins left="0.7" right="0.7" top="0.75" bottom="0.75" header="0.3" footer="0.3"/>
  <pageSetup orientation="portrait" horizontalDpi="90" verticalDpi="90" r:id="rId1"/>
  <ignoredErrors>
    <ignoredError sqref="E15" 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22"/>
  <sheetViews>
    <sheetView workbookViewId="0">
      <selection activeCell="A7" sqref="A7"/>
    </sheetView>
  </sheetViews>
  <sheetFormatPr defaultRowHeight="14.5" x14ac:dyDescent="0.35"/>
  <cols>
    <col min="1" max="1" width="11.26953125" customWidth="1"/>
    <col min="2" max="2" width="14.81640625" customWidth="1"/>
    <col min="3" max="3" width="11.453125" customWidth="1"/>
    <col min="4" max="4" width="14.81640625" customWidth="1"/>
    <col min="5" max="5" width="11.453125" customWidth="1"/>
    <col min="6" max="6" width="14.81640625" customWidth="1"/>
    <col min="7" max="7" width="11.453125" customWidth="1"/>
  </cols>
  <sheetData>
    <row r="1" spans="1:7" ht="23.5" thickBot="1" x14ac:dyDescent="0.55000000000000004">
      <c r="A1" s="67" t="s">
        <v>65</v>
      </c>
      <c r="B1" s="68"/>
      <c r="C1" s="68"/>
      <c r="D1" s="68"/>
      <c r="E1" s="68"/>
      <c r="F1" s="68"/>
      <c r="G1" s="69"/>
    </row>
    <row r="2" spans="1:7" ht="18" customHeight="1" thickBot="1" x14ac:dyDescent="0.4">
      <c r="A2" s="82" t="s">
        <v>78</v>
      </c>
      <c r="B2" s="83"/>
      <c r="C2" s="83"/>
      <c r="D2" s="83"/>
      <c r="E2" s="83"/>
      <c r="F2" s="83"/>
      <c r="G2" s="84"/>
    </row>
    <row r="3" spans="1:7" ht="18" thickBot="1" x14ac:dyDescent="0.4">
      <c r="A3" s="29"/>
      <c r="B3" s="30" t="s">
        <v>0</v>
      </c>
      <c r="C3" s="81" t="s">
        <v>1</v>
      </c>
      <c r="D3" s="70"/>
      <c r="E3" s="70"/>
      <c r="F3" s="70"/>
      <c r="G3" s="71"/>
    </row>
    <row r="4" spans="1:7" ht="17.5" x14ac:dyDescent="0.35">
      <c r="A4" s="31"/>
      <c r="B4" s="30" t="s">
        <v>73</v>
      </c>
      <c r="C4" s="33" t="s">
        <v>2</v>
      </c>
      <c r="D4" s="33" t="s">
        <v>3</v>
      </c>
      <c r="E4" s="33"/>
      <c r="F4" s="33" t="s">
        <v>4</v>
      </c>
      <c r="G4" s="33"/>
    </row>
    <row r="5" spans="1:7" ht="17.5" x14ac:dyDescent="0.35">
      <c r="A5" s="31"/>
      <c r="B5" s="30" t="s">
        <v>76</v>
      </c>
      <c r="C5" s="35" t="s">
        <v>5</v>
      </c>
      <c r="D5" s="35" t="s">
        <v>73</v>
      </c>
      <c r="E5" s="35" t="s">
        <v>3</v>
      </c>
      <c r="F5" s="35" t="s">
        <v>73</v>
      </c>
      <c r="G5" s="35" t="s">
        <v>4</v>
      </c>
    </row>
    <row r="6" spans="1:7" ht="18" thickBot="1" x14ac:dyDescent="0.4">
      <c r="A6" s="36" t="s">
        <v>6</v>
      </c>
      <c r="B6" s="37" t="s">
        <v>7</v>
      </c>
      <c r="C6" s="39" t="s">
        <v>8</v>
      </c>
      <c r="D6" s="39" t="s">
        <v>9</v>
      </c>
      <c r="E6" s="40">
        <v>0.6</v>
      </c>
      <c r="F6" s="39" t="s">
        <v>10</v>
      </c>
      <c r="G6" s="40">
        <v>0.8</v>
      </c>
    </row>
    <row r="7" spans="1:7" ht="17.5" x14ac:dyDescent="0.35">
      <c r="A7" s="5" t="s">
        <v>13</v>
      </c>
      <c r="B7" s="6">
        <v>478</v>
      </c>
      <c r="C7" s="6">
        <v>20</v>
      </c>
      <c r="D7" s="6">
        <v>299</v>
      </c>
      <c r="E7" s="7">
        <v>0.626</v>
      </c>
      <c r="F7" s="6">
        <v>115</v>
      </c>
      <c r="G7" s="8">
        <v>0.86599999999999999</v>
      </c>
    </row>
    <row r="8" spans="1:7" ht="17.5" x14ac:dyDescent="0.35">
      <c r="A8" s="9" t="s">
        <v>16</v>
      </c>
      <c r="B8" s="3">
        <v>1917</v>
      </c>
      <c r="C8" s="3">
        <v>116</v>
      </c>
      <c r="D8" s="3">
        <v>336</v>
      </c>
      <c r="E8" s="4">
        <v>0.17499999999999999</v>
      </c>
      <c r="F8" s="3">
        <v>1214</v>
      </c>
      <c r="G8" s="10">
        <v>0.80900000000000005</v>
      </c>
    </row>
    <row r="9" spans="1:7" ht="17.5" x14ac:dyDescent="0.35">
      <c r="A9" s="9" t="s">
        <v>29</v>
      </c>
      <c r="B9" s="3">
        <v>809</v>
      </c>
      <c r="C9" s="3">
        <v>12</v>
      </c>
      <c r="D9" s="3">
        <v>240</v>
      </c>
      <c r="E9" s="4">
        <v>0.29699999999999999</v>
      </c>
      <c r="F9" s="3">
        <v>207</v>
      </c>
      <c r="G9" s="10">
        <v>0.55300000000000005</v>
      </c>
    </row>
    <row r="10" spans="1:7" ht="17.5" x14ac:dyDescent="0.35">
      <c r="A10" s="9" t="s">
        <v>37</v>
      </c>
      <c r="B10" s="3">
        <v>57</v>
      </c>
      <c r="C10" s="3">
        <v>3</v>
      </c>
      <c r="D10" s="3">
        <v>43</v>
      </c>
      <c r="E10" s="4">
        <v>0.754</v>
      </c>
      <c r="F10" s="3">
        <v>8</v>
      </c>
      <c r="G10" s="10">
        <v>0.89500000000000002</v>
      </c>
    </row>
    <row r="11" spans="1:7" ht="17.5" x14ac:dyDescent="0.35">
      <c r="A11" s="9" t="s">
        <v>39</v>
      </c>
      <c r="B11" s="3">
        <v>365</v>
      </c>
      <c r="C11" s="3">
        <v>45</v>
      </c>
      <c r="D11" s="3">
        <v>184</v>
      </c>
      <c r="E11" s="4">
        <v>0.504</v>
      </c>
      <c r="F11" s="3">
        <v>175</v>
      </c>
      <c r="G11" s="10">
        <v>0.98399999999999999</v>
      </c>
    </row>
    <row r="12" spans="1:7" ht="17.5" x14ac:dyDescent="0.35">
      <c r="A12" s="9" t="s">
        <v>43</v>
      </c>
      <c r="B12" s="3">
        <v>619</v>
      </c>
      <c r="C12" s="3">
        <v>24</v>
      </c>
      <c r="D12" s="3">
        <v>396</v>
      </c>
      <c r="E12" s="4">
        <v>0.64</v>
      </c>
      <c r="F12" s="3">
        <v>199</v>
      </c>
      <c r="G12" s="10">
        <v>0.96099999999999997</v>
      </c>
    </row>
    <row r="13" spans="1:7" ht="17.5" x14ac:dyDescent="0.35">
      <c r="A13" s="9" t="s">
        <v>47</v>
      </c>
      <c r="B13" s="3">
        <v>998</v>
      </c>
      <c r="C13" s="3">
        <v>27</v>
      </c>
      <c r="D13" s="3">
        <v>553</v>
      </c>
      <c r="E13" s="4">
        <v>0.55400000000000005</v>
      </c>
      <c r="F13" s="3">
        <v>424</v>
      </c>
      <c r="G13" s="10">
        <v>0.97899999999999998</v>
      </c>
    </row>
    <row r="14" spans="1:7" ht="17.5" x14ac:dyDescent="0.35">
      <c r="A14" s="9" t="s">
        <v>53</v>
      </c>
      <c r="B14" s="3">
        <v>64</v>
      </c>
      <c r="C14" s="3">
        <v>9</v>
      </c>
      <c r="D14" s="3">
        <v>62</v>
      </c>
      <c r="E14" s="4">
        <v>0.96899999999999997</v>
      </c>
      <c r="F14" s="3">
        <v>2</v>
      </c>
      <c r="G14" s="10">
        <v>1</v>
      </c>
    </row>
    <row r="15" spans="1:7" ht="17.5" x14ac:dyDescent="0.35">
      <c r="A15" s="9" t="s">
        <v>55</v>
      </c>
      <c r="B15" s="3">
        <v>10941</v>
      </c>
      <c r="C15" s="3">
        <v>245</v>
      </c>
      <c r="D15" s="3">
        <v>1172</v>
      </c>
      <c r="E15" s="4">
        <v>0.107</v>
      </c>
      <c r="F15" s="3">
        <v>2477</v>
      </c>
      <c r="G15" s="10">
        <v>0.33400000000000002</v>
      </c>
    </row>
    <row r="16" spans="1:7" ht="17.5" x14ac:dyDescent="0.35">
      <c r="A16" s="9" t="s">
        <v>56</v>
      </c>
      <c r="B16" s="3">
        <v>893</v>
      </c>
      <c r="C16" s="3">
        <v>15</v>
      </c>
      <c r="D16" s="3">
        <v>871</v>
      </c>
      <c r="E16" s="4">
        <v>0.97499999999999998</v>
      </c>
      <c r="F16" s="3">
        <v>20</v>
      </c>
      <c r="G16" s="10">
        <v>0.998</v>
      </c>
    </row>
    <row r="17" spans="1:7" ht="18" thickBot="1" x14ac:dyDescent="0.4">
      <c r="A17" s="11" t="s">
        <v>63</v>
      </c>
      <c r="B17" s="12">
        <v>108</v>
      </c>
      <c r="C17" s="12">
        <v>19</v>
      </c>
      <c r="D17" s="12">
        <v>51</v>
      </c>
      <c r="E17" s="13">
        <v>0.47199999999999998</v>
      </c>
      <c r="F17" s="12">
        <v>44</v>
      </c>
      <c r="G17" s="14">
        <v>0.88</v>
      </c>
    </row>
    <row r="18" spans="1:7" ht="36.5" thickBot="1" x14ac:dyDescent="0.45">
      <c r="A18" s="17" t="s">
        <v>66</v>
      </c>
      <c r="B18" s="18">
        <f>SUM(B7:B17)</f>
        <v>17249</v>
      </c>
      <c r="C18" s="18">
        <f>SUM(C7:C17)</f>
        <v>535</v>
      </c>
      <c r="D18" s="19">
        <f>SUM(D7:D17)</f>
        <v>4207</v>
      </c>
      <c r="E18" s="20">
        <f>D18/B18</f>
        <v>0.24389819699692736</v>
      </c>
      <c r="F18" s="19">
        <f>SUM(F7:F17)</f>
        <v>4885</v>
      </c>
      <c r="G18" s="20">
        <f>(D18+F18)/B18</f>
        <v>0.5271030204649545</v>
      </c>
    </row>
    <row r="19" spans="1:7" ht="15.5" x14ac:dyDescent="0.35">
      <c r="A19" s="72" t="s">
        <v>68</v>
      </c>
      <c r="B19" s="73"/>
      <c r="C19" s="73"/>
      <c r="D19" s="73"/>
      <c r="E19" s="73"/>
      <c r="F19" s="73"/>
      <c r="G19" s="74"/>
    </row>
    <row r="20" spans="1:7" ht="15.5" x14ac:dyDescent="0.35">
      <c r="A20" s="16"/>
      <c r="B20" s="65" t="s">
        <v>71</v>
      </c>
      <c r="C20" s="65"/>
      <c r="D20" s="65"/>
      <c r="E20" s="65"/>
      <c r="F20" s="65"/>
      <c r="G20" s="66"/>
    </row>
    <row r="21" spans="1:7" ht="15.5" x14ac:dyDescent="0.35">
      <c r="A21" s="78" t="s">
        <v>70</v>
      </c>
      <c r="B21" s="79"/>
      <c r="C21" s="79"/>
      <c r="D21" s="79"/>
      <c r="E21" s="79"/>
      <c r="F21" s="79"/>
      <c r="G21" s="80"/>
    </row>
    <row r="22" spans="1:7" ht="31" customHeight="1" thickBot="1" x14ac:dyDescent="0.4">
      <c r="A22" s="61" t="s">
        <v>83</v>
      </c>
      <c r="B22" s="62"/>
      <c r="C22" s="62"/>
      <c r="D22" s="62"/>
      <c r="E22" s="62"/>
      <c r="F22" s="62"/>
      <c r="G22" s="63"/>
    </row>
  </sheetData>
  <mergeCells count="7">
    <mergeCell ref="B20:G20"/>
    <mergeCell ref="A21:G21"/>
    <mergeCell ref="A22:G22"/>
    <mergeCell ref="A1:G1"/>
    <mergeCell ref="C3:G3"/>
    <mergeCell ref="A19:G19"/>
    <mergeCell ref="A2:G2"/>
  </mergeCells>
  <pageMargins left="0.7" right="0.7" top="0.75" bottom="0.75" header="0.3" footer="0.3"/>
  <ignoredErrors>
    <ignoredError sqref="E18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21"/>
  <sheetViews>
    <sheetView workbookViewId="0">
      <selection activeCell="A7" sqref="A7"/>
    </sheetView>
  </sheetViews>
  <sheetFormatPr defaultRowHeight="14.5" x14ac:dyDescent="0.35"/>
  <cols>
    <col min="1" max="1" width="12.1796875" customWidth="1"/>
    <col min="2" max="2" width="14.81640625" customWidth="1"/>
    <col min="3" max="3" width="11.453125" customWidth="1"/>
    <col min="4" max="4" width="14.81640625" customWidth="1"/>
    <col min="5" max="5" width="11.453125" customWidth="1"/>
    <col min="6" max="6" width="14.81640625" customWidth="1"/>
    <col min="7" max="7" width="11.453125" customWidth="1"/>
  </cols>
  <sheetData>
    <row r="1" spans="1:7" ht="23.5" thickBot="1" x14ac:dyDescent="0.55000000000000004">
      <c r="A1" s="67" t="s">
        <v>65</v>
      </c>
      <c r="B1" s="68"/>
      <c r="C1" s="68"/>
      <c r="D1" s="68"/>
      <c r="E1" s="68"/>
      <c r="F1" s="68"/>
      <c r="G1" s="69"/>
    </row>
    <row r="2" spans="1:7" ht="18" customHeight="1" thickBot="1" x14ac:dyDescent="0.4">
      <c r="A2" s="82" t="s">
        <v>79</v>
      </c>
      <c r="B2" s="83"/>
      <c r="C2" s="83"/>
      <c r="D2" s="83"/>
      <c r="E2" s="83"/>
      <c r="F2" s="83"/>
      <c r="G2" s="84"/>
    </row>
    <row r="3" spans="1:7" ht="18" thickBot="1" x14ac:dyDescent="0.4">
      <c r="A3" s="29"/>
      <c r="B3" s="30" t="s">
        <v>0</v>
      </c>
      <c r="C3" s="85" t="s">
        <v>1</v>
      </c>
      <c r="D3" s="86"/>
      <c r="E3" s="86"/>
      <c r="F3" s="86"/>
      <c r="G3" s="87"/>
    </row>
    <row r="4" spans="1:7" ht="17.5" x14ac:dyDescent="0.35">
      <c r="A4" s="31"/>
      <c r="B4" s="30" t="s">
        <v>73</v>
      </c>
      <c r="C4" s="33" t="s">
        <v>2</v>
      </c>
      <c r="D4" s="33" t="s">
        <v>3</v>
      </c>
      <c r="E4" s="33"/>
      <c r="F4" s="33" t="s">
        <v>4</v>
      </c>
      <c r="G4" s="33"/>
    </row>
    <row r="5" spans="1:7" ht="17.5" x14ac:dyDescent="0.35">
      <c r="A5" s="31"/>
      <c r="B5" s="30" t="s">
        <v>76</v>
      </c>
      <c r="C5" s="35" t="s">
        <v>5</v>
      </c>
      <c r="D5" s="35" t="s">
        <v>73</v>
      </c>
      <c r="E5" s="35" t="s">
        <v>3</v>
      </c>
      <c r="F5" s="35" t="s">
        <v>73</v>
      </c>
      <c r="G5" s="35" t="s">
        <v>4</v>
      </c>
    </row>
    <row r="6" spans="1:7" ht="18" thickBot="1" x14ac:dyDescent="0.4">
      <c r="A6" s="36" t="s">
        <v>6</v>
      </c>
      <c r="B6" s="37" t="s">
        <v>7</v>
      </c>
      <c r="C6" s="39" t="s">
        <v>8</v>
      </c>
      <c r="D6" s="39" t="s">
        <v>9</v>
      </c>
      <c r="E6" s="40">
        <v>0.6</v>
      </c>
      <c r="F6" s="39" t="s">
        <v>10</v>
      </c>
      <c r="G6" s="40">
        <v>0.8</v>
      </c>
    </row>
    <row r="7" spans="1:7" ht="17.5" x14ac:dyDescent="0.35">
      <c r="A7" s="5" t="s">
        <v>23</v>
      </c>
      <c r="B7" s="6">
        <v>838</v>
      </c>
      <c r="C7" s="6">
        <v>23</v>
      </c>
      <c r="D7" s="6">
        <v>778</v>
      </c>
      <c r="E7" s="7">
        <v>0.92800000000000005</v>
      </c>
      <c r="F7" s="6">
        <v>52</v>
      </c>
      <c r="G7" s="8">
        <v>0.99</v>
      </c>
    </row>
    <row r="8" spans="1:7" ht="17.5" x14ac:dyDescent="0.35">
      <c r="A8" s="9" t="s">
        <v>25</v>
      </c>
      <c r="B8" s="3">
        <v>5059</v>
      </c>
      <c r="C8" s="3">
        <v>68</v>
      </c>
      <c r="D8" s="3">
        <v>2535</v>
      </c>
      <c r="E8" s="4">
        <v>0.501</v>
      </c>
      <c r="F8" s="3">
        <v>2024</v>
      </c>
      <c r="G8" s="10">
        <v>0.90100000000000002</v>
      </c>
    </row>
    <row r="9" spans="1:7" ht="17.5" x14ac:dyDescent="0.35">
      <c r="A9" s="9" t="s">
        <v>26</v>
      </c>
      <c r="B9" s="3">
        <v>1279</v>
      </c>
      <c r="C9" s="3">
        <v>0</v>
      </c>
      <c r="D9" s="3">
        <v>763</v>
      </c>
      <c r="E9" s="4">
        <v>0.59699999999999998</v>
      </c>
      <c r="F9" s="3">
        <v>366</v>
      </c>
      <c r="G9" s="10">
        <v>0.88300000000000001</v>
      </c>
    </row>
    <row r="10" spans="1:7" ht="17.5" x14ac:dyDescent="0.35">
      <c r="A10" s="9" t="s">
        <v>27</v>
      </c>
      <c r="B10" s="3">
        <v>414</v>
      </c>
      <c r="C10" s="3">
        <v>13</v>
      </c>
      <c r="D10" s="3">
        <v>8</v>
      </c>
      <c r="E10" s="4">
        <v>1.9E-2</v>
      </c>
      <c r="F10" s="3">
        <v>177</v>
      </c>
      <c r="G10" s="10">
        <v>0.44700000000000001</v>
      </c>
    </row>
    <row r="11" spans="1:7" ht="17.5" x14ac:dyDescent="0.35">
      <c r="A11" s="9" t="s">
        <v>33</v>
      </c>
      <c r="B11" s="3">
        <v>3137</v>
      </c>
      <c r="C11" s="3">
        <v>45</v>
      </c>
      <c r="D11" s="3">
        <v>256</v>
      </c>
      <c r="E11" s="4">
        <v>8.2000000000000003E-2</v>
      </c>
      <c r="F11" s="3">
        <v>155</v>
      </c>
      <c r="G11" s="10">
        <v>0.13100000000000001</v>
      </c>
    </row>
    <row r="12" spans="1:7" ht="17.5" x14ac:dyDescent="0.35">
      <c r="A12" s="9" t="s">
        <v>34</v>
      </c>
      <c r="B12" s="3">
        <v>1765</v>
      </c>
      <c r="C12" s="3">
        <v>41</v>
      </c>
      <c r="D12" s="3">
        <v>1604</v>
      </c>
      <c r="E12" s="4">
        <v>0.90900000000000003</v>
      </c>
      <c r="F12" s="3">
        <v>123</v>
      </c>
      <c r="G12" s="10">
        <v>0.97799999999999998</v>
      </c>
    </row>
    <row r="13" spans="1:7" ht="17.5" x14ac:dyDescent="0.35">
      <c r="A13" s="9" t="s">
        <v>35</v>
      </c>
      <c r="B13" s="3">
        <v>1733</v>
      </c>
      <c r="C13" s="3">
        <v>41</v>
      </c>
      <c r="D13" s="3">
        <v>1339</v>
      </c>
      <c r="E13" s="4">
        <v>0.77300000000000002</v>
      </c>
      <c r="F13" s="3">
        <v>287</v>
      </c>
      <c r="G13" s="10">
        <v>0.93799999999999994</v>
      </c>
    </row>
    <row r="14" spans="1:7" ht="17.5" x14ac:dyDescent="0.35">
      <c r="A14" s="9" t="s">
        <v>40</v>
      </c>
      <c r="B14" s="3">
        <v>453</v>
      </c>
      <c r="C14" s="3">
        <v>26</v>
      </c>
      <c r="D14" s="3">
        <v>271</v>
      </c>
      <c r="E14" s="4">
        <v>0.59799999999999998</v>
      </c>
      <c r="F14" s="3">
        <v>114</v>
      </c>
      <c r="G14" s="10">
        <v>0.85</v>
      </c>
    </row>
    <row r="15" spans="1:7" ht="17.5" x14ac:dyDescent="0.35">
      <c r="A15" s="9" t="s">
        <v>46</v>
      </c>
      <c r="B15" s="3">
        <v>1952</v>
      </c>
      <c r="C15" s="3">
        <v>68</v>
      </c>
      <c r="D15" s="3">
        <v>1563</v>
      </c>
      <c r="E15" s="4">
        <v>0.80100000000000005</v>
      </c>
      <c r="F15" s="3">
        <v>272</v>
      </c>
      <c r="G15" s="10">
        <v>0.94</v>
      </c>
    </row>
    <row r="16" spans="1:7" ht="18" thickBot="1" x14ac:dyDescent="0.4">
      <c r="A16" s="11" t="s">
        <v>61</v>
      </c>
      <c r="B16" s="12">
        <v>1865</v>
      </c>
      <c r="C16" s="12">
        <v>45</v>
      </c>
      <c r="D16" s="12">
        <v>905</v>
      </c>
      <c r="E16" s="13">
        <v>0.48499999999999999</v>
      </c>
      <c r="F16" s="12">
        <v>782</v>
      </c>
      <c r="G16" s="14">
        <v>0.90500000000000003</v>
      </c>
    </row>
    <row r="17" spans="1:7" ht="36.5" thickBot="1" x14ac:dyDescent="0.45">
      <c r="A17" s="17" t="s">
        <v>66</v>
      </c>
      <c r="B17" s="18">
        <f>SUM(B7:B16)</f>
        <v>18495</v>
      </c>
      <c r="C17" s="18">
        <f>SUM(C7:C16)</f>
        <v>370</v>
      </c>
      <c r="D17" s="19">
        <f>SUM(D7:D16)</f>
        <v>10022</v>
      </c>
      <c r="E17" s="20">
        <f>D17/B17</f>
        <v>0.54187618275209515</v>
      </c>
      <c r="F17" s="19">
        <f>SUM(F7:F16)</f>
        <v>4352</v>
      </c>
      <c r="G17" s="20">
        <f>(D17+F17)/B17</f>
        <v>0.77718302243849691</v>
      </c>
    </row>
    <row r="18" spans="1:7" ht="15.5" x14ac:dyDescent="0.35">
      <c r="A18" s="72" t="s">
        <v>68</v>
      </c>
      <c r="B18" s="73"/>
      <c r="C18" s="73"/>
      <c r="D18" s="73"/>
      <c r="E18" s="73"/>
      <c r="F18" s="73"/>
      <c r="G18" s="74"/>
    </row>
    <row r="19" spans="1:7" ht="15.5" x14ac:dyDescent="0.35">
      <c r="A19" s="16"/>
      <c r="B19" s="65" t="s">
        <v>71</v>
      </c>
      <c r="C19" s="65"/>
      <c r="D19" s="65"/>
      <c r="E19" s="65"/>
      <c r="F19" s="65"/>
      <c r="G19" s="66"/>
    </row>
    <row r="20" spans="1:7" ht="15.5" x14ac:dyDescent="0.35">
      <c r="A20" s="78" t="s">
        <v>70</v>
      </c>
      <c r="B20" s="79"/>
      <c r="C20" s="79"/>
      <c r="D20" s="79"/>
      <c r="E20" s="79"/>
      <c r="F20" s="79"/>
      <c r="G20" s="80"/>
    </row>
    <row r="21" spans="1:7" ht="31" customHeight="1" thickBot="1" x14ac:dyDescent="0.4">
      <c r="A21" s="61" t="s">
        <v>83</v>
      </c>
      <c r="B21" s="62"/>
      <c r="C21" s="62"/>
      <c r="D21" s="62"/>
      <c r="E21" s="62"/>
      <c r="F21" s="62"/>
      <c r="G21" s="63"/>
    </row>
  </sheetData>
  <mergeCells count="7">
    <mergeCell ref="B19:G19"/>
    <mergeCell ref="A20:G20"/>
    <mergeCell ref="A21:G21"/>
    <mergeCell ref="A1:G1"/>
    <mergeCell ref="C3:G3"/>
    <mergeCell ref="A18:G18"/>
    <mergeCell ref="A2:G2"/>
  </mergeCells>
  <pageMargins left="0.7" right="0.7" top="0.75" bottom="0.75" header="0.3" footer="0.3"/>
  <ignoredErrors>
    <ignoredError sqref="E17" 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0"/>
  <sheetViews>
    <sheetView workbookViewId="0">
      <selection activeCell="A7" sqref="A7"/>
    </sheetView>
  </sheetViews>
  <sheetFormatPr defaultRowHeight="14.5" x14ac:dyDescent="0.35"/>
  <cols>
    <col min="1" max="1" width="11.26953125" customWidth="1"/>
    <col min="2" max="2" width="14.81640625" customWidth="1"/>
    <col min="3" max="3" width="11.453125" customWidth="1"/>
    <col min="4" max="4" width="14.81640625" customWidth="1"/>
    <col min="5" max="5" width="11.453125" customWidth="1"/>
    <col min="6" max="6" width="14.81640625" customWidth="1"/>
    <col min="7" max="7" width="11.453125" customWidth="1"/>
  </cols>
  <sheetData>
    <row r="1" spans="1:7" ht="23.5" thickBot="1" x14ac:dyDescent="0.55000000000000004">
      <c r="A1" s="67" t="s">
        <v>65</v>
      </c>
      <c r="B1" s="68"/>
      <c r="C1" s="68"/>
      <c r="D1" s="68"/>
      <c r="E1" s="68"/>
      <c r="F1" s="68"/>
      <c r="G1" s="69"/>
    </row>
    <row r="2" spans="1:7" ht="18" customHeight="1" thickBot="1" x14ac:dyDescent="0.4">
      <c r="A2" s="82" t="s">
        <v>80</v>
      </c>
      <c r="B2" s="83"/>
      <c r="C2" s="83"/>
      <c r="D2" s="83"/>
      <c r="E2" s="83"/>
      <c r="F2" s="83"/>
      <c r="G2" s="84"/>
    </row>
    <row r="3" spans="1:7" ht="18" thickBot="1" x14ac:dyDescent="0.4">
      <c r="A3" s="29"/>
      <c r="B3" s="30" t="s">
        <v>0</v>
      </c>
      <c r="C3" s="81" t="s">
        <v>1</v>
      </c>
      <c r="D3" s="70"/>
      <c r="E3" s="70"/>
      <c r="F3" s="70"/>
      <c r="G3" s="71"/>
    </row>
    <row r="4" spans="1:7" ht="17.5" x14ac:dyDescent="0.35">
      <c r="A4" s="31"/>
      <c r="B4" s="30" t="s">
        <v>73</v>
      </c>
      <c r="C4" s="33" t="s">
        <v>2</v>
      </c>
      <c r="D4" s="33" t="s">
        <v>3</v>
      </c>
      <c r="E4" s="33"/>
      <c r="F4" s="33" t="s">
        <v>4</v>
      </c>
      <c r="G4" s="33"/>
    </row>
    <row r="5" spans="1:7" ht="17.5" x14ac:dyDescent="0.35">
      <c r="A5" s="31"/>
      <c r="B5" s="30" t="s">
        <v>76</v>
      </c>
      <c r="C5" s="35" t="s">
        <v>5</v>
      </c>
      <c r="D5" s="35" t="s">
        <v>73</v>
      </c>
      <c r="E5" s="35" t="s">
        <v>3</v>
      </c>
      <c r="F5" s="35" t="s">
        <v>73</v>
      </c>
      <c r="G5" s="35" t="s">
        <v>4</v>
      </c>
    </row>
    <row r="6" spans="1:7" ht="18" thickBot="1" x14ac:dyDescent="0.4">
      <c r="A6" s="36" t="s">
        <v>6</v>
      </c>
      <c r="B6" s="37" t="s">
        <v>7</v>
      </c>
      <c r="C6" s="39" t="s">
        <v>8</v>
      </c>
      <c r="D6" s="39" t="s">
        <v>9</v>
      </c>
      <c r="E6" s="40">
        <v>0.6</v>
      </c>
      <c r="F6" s="39" t="s">
        <v>10</v>
      </c>
      <c r="G6" s="40">
        <v>0.8</v>
      </c>
    </row>
    <row r="7" spans="1:7" ht="17.5" x14ac:dyDescent="0.35">
      <c r="A7" s="5" t="s">
        <v>11</v>
      </c>
      <c r="B7" s="6">
        <v>111</v>
      </c>
      <c r="C7" s="6">
        <v>13</v>
      </c>
      <c r="D7" s="6">
        <v>50</v>
      </c>
      <c r="E7" s="7">
        <v>0.45</v>
      </c>
      <c r="F7" s="6">
        <v>37</v>
      </c>
      <c r="G7" s="8">
        <v>0.78400000000000003</v>
      </c>
    </row>
    <row r="8" spans="1:7" ht="17.5" x14ac:dyDescent="0.35">
      <c r="A8" s="9" t="s">
        <v>14</v>
      </c>
      <c r="B8" s="3">
        <v>1147</v>
      </c>
      <c r="C8" s="3">
        <v>48</v>
      </c>
      <c r="D8" s="3">
        <v>0</v>
      </c>
      <c r="E8" s="4">
        <v>0</v>
      </c>
      <c r="F8" s="3">
        <v>19</v>
      </c>
      <c r="G8" s="10">
        <v>1.7000000000000001E-2</v>
      </c>
    </row>
    <row r="9" spans="1:7" ht="17.5" x14ac:dyDescent="0.35">
      <c r="A9" s="9" t="s">
        <v>15</v>
      </c>
      <c r="B9" s="3">
        <v>20724</v>
      </c>
      <c r="C9" s="3">
        <v>594</v>
      </c>
      <c r="D9" s="3">
        <v>1042</v>
      </c>
      <c r="E9" s="4">
        <v>0.05</v>
      </c>
      <c r="F9" s="3">
        <v>579</v>
      </c>
      <c r="G9" s="10">
        <v>7.8E-2</v>
      </c>
    </row>
    <row r="10" spans="1:7" ht="17.5" x14ac:dyDescent="0.35">
      <c r="A10" s="9" t="s">
        <v>22</v>
      </c>
      <c r="B10" s="3">
        <v>369</v>
      </c>
      <c r="C10" s="3">
        <v>0</v>
      </c>
      <c r="D10" s="3">
        <v>245</v>
      </c>
      <c r="E10" s="4">
        <v>0.66400000000000003</v>
      </c>
      <c r="F10" s="3">
        <v>73</v>
      </c>
      <c r="G10" s="10">
        <v>0.86199999999999999</v>
      </c>
    </row>
    <row r="11" spans="1:7" ht="17.5" x14ac:dyDescent="0.35">
      <c r="A11" s="9" t="s">
        <v>24</v>
      </c>
      <c r="B11" s="3">
        <v>259</v>
      </c>
      <c r="C11" s="3">
        <v>12</v>
      </c>
      <c r="D11" s="3">
        <v>255</v>
      </c>
      <c r="E11" s="4">
        <v>0.98499999999999999</v>
      </c>
      <c r="F11" s="3">
        <v>2</v>
      </c>
      <c r="G11" s="10">
        <v>0.99199999999999999</v>
      </c>
    </row>
    <row r="12" spans="1:7" ht="17.5" x14ac:dyDescent="0.35">
      <c r="A12" s="9" t="s">
        <v>44</v>
      </c>
      <c r="B12" s="3">
        <v>680</v>
      </c>
      <c r="C12" s="3">
        <v>12</v>
      </c>
      <c r="D12" s="3">
        <v>4</v>
      </c>
      <c r="E12" s="4">
        <v>6.0000000000000001E-3</v>
      </c>
      <c r="F12" s="3">
        <v>1</v>
      </c>
      <c r="G12" s="10">
        <v>7.0000000000000001E-3</v>
      </c>
    </row>
    <row r="13" spans="1:7" ht="17.5" x14ac:dyDescent="0.35">
      <c r="A13" s="9" t="s">
        <v>48</v>
      </c>
      <c r="B13" s="3">
        <v>954</v>
      </c>
      <c r="C13" s="3">
        <v>31</v>
      </c>
      <c r="D13" s="3">
        <v>183</v>
      </c>
      <c r="E13" s="4">
        <v>0.192</v>
      </c>
      <c r="F13" s="3">
        <v>146</v>
      </c>
      <c r="G13" s="10">
        <v>0.34499999999999997</v>
      </c>
    </row>
    <row r="14" spans="1:7" ht="18" thickBot="1" x14ac:dyDescent="0.4">
      <c r="A14" s="11" t="s">
        <v>60</v>
      </c>
      <c r="B14" s="12">
        <v>3132</v>
      </c>
      <c r="C14" s="12">
        <v>134</v>
      </c>
      <c r="D14" s="12">
        <v>2106</v>
      </c>
      <c r="E14" s="13">
        <v>0.67200000000000004</v>
      </c>
      <c r="F14" s="12">
        <v>811</v>
      </c>
      <c r="G14" s="14">
        <v>0.93100000000000005</v>
      </c>
    </row>
    <row r="15" spans="1:7" ht="36.75" customHeight="1" thickBot="1" x14ac:dyDescent="0.45">
      <c r="A15" s="25" t="s">
        <v>66</v>
      </c>
      <c r="B15" s="26">
        <f>SUM(B7:B14)</f>
        <v>27376</v>
      </c>
      <c r="C15" s="26">
        <f>SUM(C7:C14)</f>
        <v>844</v>
      </c>
      <c r="D15" s="27">
        <f>SUM(D7:D14)</f>
        <v>3885</v>
      </c>
      <c r="E15" s="28">
        <f>D15/B15</f>
        <v>0.14191262419637637</v>
      </c>
      <c r="F15" s="27">
        <f>SUM(F7:F14)</f>
        <v>1668</v>
      </c>
      <c r="G15" s="28">
        <f>(D15+F15)/B15</f>
        <v>0.20284190531852717</v>
      </c>
    </row>
    <row r="16" spans="1:7" ht="15.5" x14ac:dyDescent="0.35">
      <c r="A16" s="72" t="s">
        <v>68</v>
      </c>
      <c r="B16" s="73"/>
      <c r="C16" s="73"/>
      <c r="D16" s="73"/>
      <c r="E16" s="73"/>
      <c r="F16" s="73"/>
      <c r="G16" s="74"/>
    </row>
    <row r="17" spans="1:7" ht="15.5" x14ac:dyDescent="0.35">
      <c r="A17" s="16"/>
      <c r="B17" s="65" t="s">
        <v>71</v>
      </c>
      <c r="C17" s="65"/>
      <c r="D17" s="65"/>
      <c r="E17" s="65"/>
      <c r="F17" s="65"/>
      <c r="G17" s="66"/>
    </row>
    <row r="18" spans="1:7" ht="15.5" x14ac:dyDescent="0.35">
      <c r="A18" s="78" t="s">
        <v>70</v>
      </c>
      <c r="B18" s="79"/>
      <c r="C18" s="79"/>
      <c r="D18" s="79"/>
      <c r="E18" s="79"/>
      <c r="F18" s="79"/>
      <c r="G18" s="80"/>
    </row>
    <row r="19" spans="1:7" ht="31" customHeight="1" thickBot="1" x14ac:dyDescent="0.4">
      <c r="A19" s="61" t="s">
        <v>83</v>
      </c>
      <c r="B19" s="62"/>
      <c r="C19" s="62"/>
      <c r="D19" s="62"/>
      <c r="E19" s="62"/>
      <c r="F19" s="62"/>
      <c r="G19" s="63"/>
    </row>
    <row r="20" spans="1:7" ht="15" customHeight="1" x14ac:dyDescent="0.35"/>
  </sheetData>
  <sortState xmlns:xlrd2="http://schemas.microsoft.com/office/spreadsheetml/2017/richdata2" ref="A7:G59">
    <sortCondition ref="A7:A59"/>
  </sortState>
  <mergeCells count="7">
    <mergeCell ref="B17:G17"/>
    <mergeCell ref="A18:G18"/>
    <mergeCell ref="A19:G19"/>
    <mergeCell ref="A1:G1"/>
    <mergeCell ref="C3:G3"/>
    <mergeCell ref="A16:G16"/>
    <mergeCell ref="A2:G2"/>
  </mergeCells>
  <pageMargins left="0.7" right="0.7" top="0.75" bottom="0.75" header="0.3" footer="0.3"/>
  <ignoredErrors>
    <ignoredError sqref="E15" formula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D59C235-A7AC-4A81-9FFE-690FCA77B427}"/>
</file>

<file path=customXml/itemProps2.xml><?xml version="1.0" encoding="utf-8"?>
<ds:datastoreItem xmlns:ds="http://schemas.openxmlformats.org/officeDocument/2006/customXml" ds:itemID="{2CA5E82B-7731-4141-A1B3-EC4474922ABA}"/>
</file>

<file path=customXml/itemProps3.xml><?xml version="1.0" encoding="utf-8"?>
<ds:datastoreItem xmlns:ds="http://schemas.openxmlformats.org/officeDocument/2006/customXml" ds:itemID="{FF4AA3C3-886B-4D14-80DA-949A1B01630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US Totals</vt:lpstr>
      <vt:lpstr>Boston Region 1</vt:lpstr>
      <vt:lpstr>Philidelphia Region 2</vt:lpstr>
      <vt:lpstr>Atlanta Region 3</vt:lpstr>
      <vt:lpstr>Dallas Region 4</vt:lpstr>
      <vt:lpstr>Chicago Region 5</vt:lpstr>
      <vt:lpstr>San Francisco Region 6</vt:lpstr>
    </vt:vector>
  </TitlesOfParts>
  <Company>Department of Labor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Rodall, Valerie - ETA</dc:creator>
  <cp:lastModifiedBy>Rodall, Valerie - ETA</cp:lastModifiedBy>
  <dcterms:created xsi:type="dcterms:W3CDTF">2018-06-25T16:02:51Z</dcterms:created>
  <dcterms:modified xsi:type="dcterms:W3CDTF">2025-03-26T17:33:07Z</dcterms:modified>
</cp:coreProperties>
</file>