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Objects="none" defaultThemeVersion="202300"/>
  <mc:AlternateContent xmlns:mc="http://schemas.openxmlformats.org/markup-compatibility/2006">
    <mc:Choice Requires="x15">
      <x15ac:absPath xmlns:x15ac="http://schemas.microsoft.com/office/spreadsheetml/2010/11/ac" url="S:\OUI\DPM\Performance Enhancement Team\Benefit Accuracy Measurement (BAM)\Annual reports\PIIA 2024 Annual Report\"/>
    </mc:Choice>
  </mc:AlternateContent>
  <xr:revisionPtr revIDLastSave="0" documentId="13_ncr:1_{0ACE02DE-7CC7-49C1-857B-1E443426655F}" xr6:coauthVersionLast="47" xr6:coauthVersionMax="47" xr10:uidLastSave="{00000000-0000-0000-0000-000000000000}"/>
  <bookViews>
    <workbookView xWindow="-110" yWindow="-110" windowWidth="19420" windowHeight="10300" tabRatio="849" xr2:uid="{B8491091-1105-4330-82F0-FEF381B7776F}"/>
  </bookViews>
  <sheets>
    <sheet name="Data Warning" sheetId="19" r:id="rId1"/>
    <sheet name="Improper Payment Rates" sheetId="11" r:id="rId2"/>
    <sheet name="Integrity Rates" sheetId="13" r:id="rId3"/>
    <sheet name="Integrity Rates with +-95% C.I " sheetId="12" r:id="rId4"/>
    <sheet name="Overpayments by Cause" sheetId="14" r:id="rId5"/>
    <sheet name="Overpayments by Responsibility" sheetId="15" r:id="rId6"/>
    <sheet name="Underpayments by Cause" sheetId="16" r:id="rId7"/>
    <sheet name="Underpayments by Responsibility" sheetId="17" r:id="rId8"/>
    <sheet name="Fraud Overpayments by Cause" sheetId="21" r:id="rId9"/>
    <sheet name="Fraud OPs by Responsibility" sheetId="22" r:id="rId10"/>
    <sheet name="Agency Responsible by Cause" sheetId="23" r:id="rId11"/>
    <sheet name="AGY_RESP by Responsibility" sheetId="24" r:id="rId12"/>
    <sheet name="PCA Weekly Sample Selection" sheetId="1" r:id="rId13"/>
    <sheet name="PCA Completed &amp; Deleted" sheetId="2" r:id="rId14"/>
    <sheet name="PCA 60 &amp; 90 &amp; 120 day timelapse" sheetId="6" r:id="rId15"/>
    <sheet name="PCA Comparison Rates" sheetId="10" r:id="rId16"/>
    <sheet name="DCA Samp, Deleted, Mon elig" sheetId="20" r:id="rId17"/>
    <sheet name="DCA Comparison Rates" sheetId="9" r:id="rId18"/>
    <sheet name="DCA Accuracy Rates" sheetId="7" r:id="rId19"/>
    <sheet name="DCA Error Rates" sheetId="8" r:id="rId20"/>
  </sheets>
  <externalReferences>
    <externalReference r:id="rId21"/>
  </externalReferences>
  <definedNames>
    <definedName name="_xlnm._FilterDatabase" localSheetId="10" hidden="1">'Agency Responsible by Cause'!$A$4:$F$798</definedName>
    <definedName name="_xlnm._FilterDatabase" localSheetId="11" hidden="1">'AGY_RESP by Responsibility'!$A$4:$F$703</definedName>
    <definedName name="_xlnm._FilterDatabase" localSheetId="18" hidden="1">'DCA Accuracy Rates'!$A$5:$B$216</definedName>
    <definedName name="_xlnm._FilterDatabase" localSheetId="17" hidden="1">'DCA Comparison Rates'!$A$4:$B$160</definedName>
    <definedName name="_xlnm._FilterDatabase" localSheetId="19" hidden="1">'DCA Error Rates'!$A$5:$B$216</definedName>
    <definedName name="_xlnm._FilterDatabase" localSheetId="16" hidden="1">'DCA Samp, Deleted, Mon elig'!$A$2:$D$158</definedName>
    <definedName name="_xlnm._FilterDatabase" localSheetId="9" hidden="1">'Fraud OPs by Responsibility'!$A$3:$F$691</definedName>
    <definedName name="_xlnm._FilterDatabase" localSheetId="8" hidden="1">'Fraud Overpayments by Cause'!$A$3:$F$850</definedName>
    <definedName name="_xlnm._FilterDatabase" localSheetId="1" hidden="1">'Improper Payment Rates'!$A$7:$A$60</definedName>
    <definedName name="_xlnm._FilterDatabase" localSheetId="2" hidden="1">'Integrity Rates'!$A$7:$A$60</definedName>
    <definedName name="_xlnm._FilterDatabase" localSheetId="3" hidden="1">'Integrity Rates with +-95% C.I '!$A$7:$A$60</definedName>
    <definedName name="_xlnm._FilterDatabase" localSheetId="4" hidden="1">'Overpayments by Cause'!$A$3:$F$797</definedName>
    <definedName name="_xlnm._FilterDatabase" localSheetId="5" hidden="1">'Overpayments by Responsibility'!$A$3:$F$691</definedName>
    <definedName name="_xlnm._FilterDatabase" localSheetId="14" hidden="1">'PCA 60 &amp; 90 &amp; 120 day timelapse'!$A$2:$B$54</definedName>
    <definedName name="_xlnm._FilterDatabase" localSheetId="15" hidden="1">'PCA Comparison Rates'!$A$3:$B$61</definedName>
    <definedName name="_xlnm._FilterDatabase" localSheetId="13" hidden="1">'PCA Completed &amp; Deleted'!$A$2:$A$55</definedName>
    <definedName name="_xlnm._FilterDatabase" localSheetId="12" hidden="1">'PCA Weekly Sample Selection'!$B$2:$B$55</definedName>
    <definedName name="_xlnm._FilterDatabase" localSheetId="6" hidden="1">'Underpayments by Cause'!$A$3:$F$797</definedName>
    <definedName name="_xlnm._FilterDatabase" localSheetId="7" hidden="1">'Underpayments by Responsibility'!$A$3:$F$691</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1" i="24" l="1"/>
  <c r="F702" i="24" s="1"/>
  <c r="F703" i="24" s="1"/>
  <c r="F688" i="24"/>
  <c r="F689" i="24" s="1"/>
  <c r="F690" i="24" s="1"/>
  <c r="F675" i="24"/>
  <c r="F676" i="24" s="1"/>
  <c r="F677" i="24" s="1"/>
  <c r="F662" i="24"/>
  <c r="F663" i="24" s="1"/>
  <c r="F664" i="24" s="1"/>
  <c r="F649" i="24"/>
  <c r="F650" i="24" s="1"/>
  <c r="F651" i="24" s="1"/>
  <c r="F636" i="24"/>
  <c r="F637" i="24" s="1"/>
  <c r="F638" i="24" s="1"/>
  <c r="F623" i="24"/>
  <c r="F624" i="24" s="1"/>
  <c r="F625" i="24" s="1"/>
  <c r="F610" i="24"/>
  <c r="F611" i="24" s="1"/>
  <c r="F612" i="24" s="1"/>
  <c r="F597" i="24"/>
  <c r="F598" i="24" s="1"/>
  <c r="F599" i="24" s="1"/>
  <c r="F584" i="24"/>
  <c r="F585" i="24" s="1"/>
  <c r="F586" i="24" s="1"/>
  <c r="F571" i="24"/>
  <c r="F572" i="24" s="1"/>
  <c r="F573" i="24" s="1"/>
  <c r="F558" i="24"/>
  <c r="F559" i="24" s="1"/>
  <c r="F560" i="24" s="1"/>
  <c r="F545" i="24"/>
  <c r="F546" i="24" s="1"/>
  <c r="F547" i="24" s="1"/>
  <c r="F532" i="24"/>
  <c r="F533" i="24" s="1"/>
  <c r="F534" i="24" s="1"/>
  <c r="F519" i="24"/>
  <c r="F520" i="24" s="1"/>
  <c r="F521" i="24" s="1"/>
  <c r="F506" i="24"/>
  <c r="F507" i="24" s="1"/>
  <c r="F508" i="24" s="1"/>
  <c r="F493" i="24"/>
  <c r="F494" i="24" s="1"/>
  <c r="F495" i="24" s="1"/>
  <c r="F480" i="24"/>
  <c r="F481" i="24" s="1"/>
  <c r="F482" i="24" s="1"/>
  <c r="F467" i="24"/>
  <c r="F468" i="24" s="1"/>
  <c r="F469" i="24" s="1"/>
  <c r="F454" i="24"/>
  <c r="F455" i="24" s="1"/>
  <c r="F456" i="24" s="1"/>
  <c r="F441" i="24"/>
  <c r="F442" i="24" s="1"/>
  <c r="F443" i="24" s="1"/>
  <c r="F428" i="24"/>
  <c r="F429" i="24" s="1"/>
  <c r="F430" i="24" s="1"/>
  <c r="F415" i="24"/>
  <c r="F416" i="24" s="1"/>
  <c r="F417" i="24" s="1"/>
  <c r="F402" i="24"/>
  <c r="F403" i="24" s="1"/>
  <c r="F404" i="24" s="1"/>
  <c r="F389" i="24"/>
  <c r="F390" i="24" s="1"/>
  <c r="F391" i="24" s="1"/>
  <c r="F376" i="24"/>
  <c r="F377" i="24" s="1"/>
  <c r="F378" i="24" s="1"/>
  <c r="F363" i="24"/>
  <c r="F364" i="24" s="1"/>
  <c r="F365" i="24" s="1"/>
  <c r="F350" i="24"/>
  <c r="F351" i="24" s="1"/>
  <c r="F352" i="24" s="1"/>
  <c r="F337" i="24"/>
  <c r="F338" i="24" s="1"/>
  <c r="F339" i="24" s="1"/>
  <c r="F324" i="24"/>
  <c r="F325" i="24" s="1"/>
  <c r="F326" i="24" s="1"/>
  <c r="F311" i="24"/>
  <c r="F312" i="24" s="1"/>
  <c r="F313" i="24" s="1"/>
  <c r="F298" i="24"/>
  <c r="F299" i="24" s="1"/>
  <c r="F300" i="24" s="1"/>
  <c r="F285" i="24"/>
  <c r="F286" i="24" s="1"/>
  <c r="F287" i="24" s="1"/>
  <c r="F272" i="24"/>
  <c r="F273" i="24" s="1"/>
  <c r="F274" i="24" s="1"/>
  <c r="F259" i="24"/>
  <c r="F260" i="24" s="1"/>
  <c r="F261" i="24" s="1"/>
  <c r="F246" i="24"/>
  <c r="F247" i="24" s="1"/>
  <c r="F248" i="24" s="1"/>
  <c r="F233" i="24"/>
  <c r="F234" i="24" s="1"/>
  <c r="F235" i="24" s="1"/>
  <c r="F220" i="24"/>
  <c r="F221" i="24" s="1"/>
  <c r="F222" i="24" s="1"/>
  <c r="F207" i="24"/>
  <c r="F208" i="24" s="1"/>
  <c r="F209" i="24" s="1"/>
  <c r="F194" i="24"/>
  <c r="F195" i="24" s="1"/>
  <c r="F196" i="24" s="1"/>
  <c r="F181" i="24"/>
  <c r="F182" i="24" s="1"/>
  <c r="F183" i="24" s="1"/>
  <c r="F168" i="24"/>
  <c r="F169" i="24" s="1"/>
  <c r="F170" i="24" s="1"/>
  <c r="F155" i="24"/>
  <c r="F156" i="24" s="1"/>
  <c r="F157" i="24" s="1"/>
  <c r="F142" i="24"/>
  <c r="F143" i="24" s="1"/>
  <c r="F144" i="24" s="1"/>
  <c r="F129" i="24"/>
  <c r="F130" i="24" s="1"/>
  <c r="F131" i="24" s="1"/>
  <c r="F116" i="24"/>
  <c r="F117" i="24" s="1"/>
  <c r="F118" i="24" s="1"/>
  <c r="F103" i="24"/>
  <c r="F104" i="24" s="1"/>
  <c r="F105" i="24" s="1"/>
  <c r="F90" i="24"/>
  <c r="F91" i="24" s="1"/>
  <c r="F92" i="24" s="1"/>
  <c r="F77" i="24"/>
  <c r="F78" i="24" s="1"/>
  <c r="F79" i="24" s="1"/>
  <c r="F64" i="24"/>
  <c r="F65" i="24" s="1"/>
  <c r="F66" i="24" s="1"/>
  <c r="F51" i="24"/>
  <c r="F52" i="24" s="1"/>
  <c r="F53" i="24" s="1"/>
  <c r="F38" i="24"/>
  <c r="F39" i="24" s="1"/>
  <c r="F40" i="24" s="1"/>
  <c r="F25" i="24"/>
  <c r="F26" i="24" s="1"/>
  <c r="F27" i="24" s="1"/>
  <c r="F12" i="24"/>
  <c r="F13" i="24" s="1"/>
  <c r="F14" i="24" s="1"/>
  <c r="F796" i="23"/>
  <c r="F797" i="23" s="1"/>
  <c r="F798" i="23" s="1"/>
  <c r="F781" i="23"/>
  <c r="F782" i="23" s="1"/>
  <c r="F783" i="23" s="1"/>
  <c r="F766" i="23"/>
  <c r="F767" i="23" s="1"/>
  <c r="F768" i="23" s="1"/>
  <c r="F751" i="23"/>
  <c r="F752" i="23" s="1"/>
  <c r="F753" i="23" s="1"/>
  <c r="F736" i="23"/>
  <c r="F737" i="23" s="1"/>
  <c r="F738" i="23" s="1"/>
  <c r="F721" i="23"/>
  <c r="F722" i="23" s="1"/>
  <c r="F723" i="23" s="1"/>
  <c r="F706" i="23"/>
  <c r="F707" i="23" s="1"/>
  <c r="F708" i="23" s="1"/>
  <c r="F691" i="23"/>
  <c r="F692" i="23" s="1"/>
  <c r="F693" i="23" s="1"/>
  <c r="F676" i="23"/>
  <c r="F677" i="23" s="1"/>
  <c r="F678" i="23" s="1"/>
  <c r="F661" i="23"/>
  <c r="F662" i="23" s="1"/>
  <c r="F663" i="23" s="1"/>
  <c r="F646" i="23"/>
  <c r="F647" i="23" s="1"/>
  <c r="F648" i="23" s="1"/>
  <c r="F631" i="23"/>
  <c r="F632" i="23" s="1"/>
  <c r="F633" i="23" s="1"/>
  <c r="F616" i="23"/>
  <c r="F617" i="23" s="1"/>
  <c r="F618" i="23" s="1"/>
  <c r="F601" i="23"/>
  <c r="F602" i="23" s="1"/>
  <c r="F603" i="23" s="1"/>
  <c r="F586" i="23"/>
  <c r="F587" i="23" s="1"/>
  <c r="F588" i="23" s="1"/>
  <c r="F571" i="23"/>
  <c r="F572" i="23" s="1"/>
  <c r="F573" i="23" s="1"/>
  <c r="F556" i="23"/>
  <c r="F557" i="23" s="1"/>
  <c r="F558" i="23" s="1"/>
  <c r="F541" i="23"/>
  <c r="F542" i="23" s="1"/>
  <c r="F543" i="23" s="1"/>
  <c r="F526" i="23"/>
  <c r="F527" i="23" s="1"/>
  <c r="F528" i="23" s="1"/>
  <c r="F511" i="23"/>
  <c r="F512" i="23" s="1"/>
  <c r="F513" i="23" s="1"/>
  <c r="F496" i="23"/>
  <c r="F497" i="23" s="1"/>
  <c r="F498" i="23" s="1"/>
  <c r="F481" i="23"/>
  <c r="F482" i="23" s="1"/>
  <c r="F483" i="23" s="1"/>
  <c r="F466" i="23"/>
  <c r="F467" i="23" s="1"/>
  <c r="F468" i="23" s="1"/>
  <c r="F451" i="23"/>
  <c r="F452" i="23" s="1"/>
  <c r="F453" i="23" s="1"/>
  <c r="F436" i="23"/>
  <c r="F437" i="23" s="1"/>
  <c r="F438" i="23" s="1"/>
  <c r="F421" i="23"/>
  <c r="F422" i="23" s="1"/>
  <c r="F423" i="23" s="1"/>
  <c r="F406" i="23"/>
  <c r="F407" i="23" s="1"/>
  <c r="F408" i="23" s="1"/>
  <c r="F391" i="23"/>
  <c r="F392" i="23" s="1"/>
  <c r="F393" i="23" s="1"/>
  <c r="F376" i="23"/>
  <c r="F377" i="23" s="1"/>
  <c r="F378" i="23" s="1"/>
  <c r="F361" i="23"/>
  <c r="F362" i="23" s="1"/>
  <c r="F363" i="23" s="1"/>
  <c r="F346" i="23"/>
  <c r="F347" i="23" s="1"/>
  <c r="F348" i="23" s="1"/>
  <c r="F331" i="23"/>
  <c r="F332" i="23" s="1"/>
  <c r="F333" i="23" s="1"/>
  <c r="F316" i="23"/>
  <c r="F317" i="23" s="1"/>
  <c r="F318" i="23" s="1"/>
  <c r="F301" i="23"/>
  <c r="F302" i="23" s="1"/>
  <c r="F303" i="23" s="1"/>
  <c r="F286" i="23"/>
  <c r="F287" i="23" s="1"/>
  <c r="F288" i="23" s="1"/>
  <c r="F271" i="23"/>
  <c r="F272" i="23" s="1"/>
  <c r="F273" i="23" s="1"/>
  <c r="F256" i="23"/>
  <c r="F257" i="23" s="1"/>
  <c r="F258" i="23" s="1"/>
  <c r="F241" i="23"/>
  <c r="F242" i="23" s="1"/>
  <c r="F243" i="23" s="1"/>
  <c r="F226" i="23"/>
  <c r="F227" i="23" s="1"/>
  <c r="F228" i="23" s="1"/>
  <c r="F211" i="23"/>
  <c r="F212" i="23" s="1"/>
  <c r="F213" i="23" s="1"/>
  <c r="F196" i="23"/>
  <c r="F197" i="23" s="1"/>
  <c r="F198" i="23" s="1"/>
  <c r="F181" i="23"/>
  <c r="F182" i="23" s="1"/>
  <c r="F183" i="23" s="1"/>
  <c r="F166" i="23"/>
  <c r="F167" i="23" s="1"/>
  <c r="F168" i="23" s="1"/>
  <c r="F151" i="23"/>
  <c r="F152" i="23" s="1"/>
  <c r="F153" i="23" s="1"/>
  <c r="F136" i="23"/>
  <c r="F137" i="23" s="1"/>
  <c r="F138" i="23" s="1"/>
  <c r="F121" i="23"/>
  <c r="F122" i="23" s="1"/>
  <c r="F123" i="23" s="1"/>
  <c r="F106" i="23"/>
  <c r="F107" i="23" s="1"/>
  <c r="F108" i="23" s="1"/>
  <c r="F91" i="23"/>
  <c r="F92" i="23" s="1"/>
  <c r="F93" i="23" s="1"/>
  <c r="F76" i="23"/>
  <c r="F77" i="23" s="1"/>
  <c r="F78" i="23" s="1"/>
  <c r="F61" i="23"/>
  <c r="F62" i="23" s="1"/>
  <c r="F63" i="23" s="1"/>
  <c r="F46" i="23"/>
  <c r="F47" i="23" s="1"/>
  <c r="F48" i="23" s="1"/>
  <c r="F31" i="23"/>
  <c r="F32" i="23" s="1"/>
  <c r="F33" i="23" s="1"/>
  <c r="F16" i="23"/>
  <c r="F17" i="23" s="1"/>
  <c r="F18" i="23" s="1"/>
  <c r="F691" i="22"/>
  <c r="F690" i="22"/>
  <c r="F689" i="22"/>
  <c r="F676" i="22"/>
  <c r="F677" i="22" s="1"/>
  <c r="F678" i="22" s="1"/>
  <c r="F663" i="22"/>
  <c r="F664" i="22" s="1"/>
  <c r="F665" i="22" s="1"/>
  <c r="F650" i="22"/>
  <c r="F651" i="22" s="1"/>
  <c r="F652" i="22" s="1"/>
  <c r="F637" i="22"/>
  <c r="F638" i="22" s="1"/>
  <c r="F639" i="22" s="1"/>
  <c r="F624" i="22"/>
  <c r="F625" i="22" s="1"/>
  <c r="F626" i="22" s="1"/>
  <c r="F611" i="22"/>
  <c r="F612" i="22" s="1"/>
  <c r="F613" i="22" s="1"/>
  <c r="F598" i="22"/>
  <c r="F599" i="22" s="1"/>
  <c r="F600" i="22" s="1"/>
  <c r="F585" i="22"/>
  <c r="F586" i="22" s="1"/>
  <c r="F587" i="22" s="1"/>
  <c r="F572" i="22"/>
  <c r="F573" i="22" s="1"/>
  <c r="F574" i="22" s="1"/>
  <c r="F559" i="22"/>
  <c r="F560" i="22" s="1"/>
  <c r="F561" i="22" s="1"/>
  <c r="F546" i="22"/>
  <c r="F547" i="22" s="1"/>
  <c r="F548" i="22" s="1"/>
  <c r="F533" i="22"/>
  <c r="F534" i="22" s="1"/>
  <c r="F535" i="22" s="1"/>
  <c r="F520" i="22"/>
  <c r="F521" i="22" s="1"/>
  <c r="F522" i="22" s="1"/>
  <c r="F507" i="22"/>
  <c r="F508" i="22" s="1"/>
  <c r="F509" i="22" s="1"/>
  <c r="F494" i="22"/>
  <c r="F495" i="22" s="1"/>
  <c r="F496" i="22" s="1"/>
  <c r="F481" i="22"/>
  <c r="F482" i="22" s="1"/>
  <c r="F483" i="22" s="1"/>
  <c r="F468" i="22"/>
  <c r="F469" i="22" s="1"/>
  <c r="F470" i="22" s="1"/>
  <c r="F455" i="22"/>
  <c r="F456" i="22" s="1"/>
  <c r="F457" i="22" s="1"/>
  <c r="F442" i="22"/>
  <c r="F443" i="22" s="1"/>
  <c r="F444" i="22" s="1"/>
  <c r="F429" i="22"/>
  <c r="F430" i="22" s="1"/>
  <c r="F431" i="22" s="1"/>
  <c r="F416" i="22"/>
  <c r="F417" i="22" s="1"/>
  <c r="F418" i="22" s="1"/>
  <c r="F403" i="22"/>
  <c r="F404" i="22" s="1"/>
  <c r="F405" i="22" s="1"/>
  <c r="F390" i="22"/>
  <c r="F391" i="22" s="1"/>
  <c r="F392" i="22" s="1"/>
  <c r="F377" i="22"/>
  <c r="F378" i="22" s="1"/>
  <c r="F379" i="22" s="1"/>
  <c r="F364" i="22"/>
  <c r="F365" i="22" s="1"/>
  <c r="F366" i="22" s="1"/>
  <c r="F351" i="22"/>
  <c r="F352" i="22" s="1"/>
  <c r="F353" i="22" s="1"/>
  <c r="F338" i="22"/>
  <c r="F339" i="22" s="1"/>
  <c r="F340" i="22" s="1"/>
  <c r="F325" i="22"/>
  <c r="F326" i="22" s="1"/>
  <c r="F327" i="22" s="1"/>
  <c r="F312" i="22"/>
  <c r="F313" i="22" s="1"/>
  <c r="F314" i="22" s="1"/>
  <c r="F299" i="22"/>
  <c r="F300" i="22" s="1"/>
  <c r="F301" i="22" s="1"/>
  <c r="F286" i="22"/>
  <c r="F287" i="22" s="1"/>
  <c r="F288" i="22" s="1"/>
  <c r="F273" i="22"/>
  <c r="F274" i="22" s="1"/>
  <c r="F275" i="22" s="1"/>
  <c r="F261" i="22"/>
  <c r="F262" i="22" s="1"/>
  <c r="F260" i="22"/>
  <c r="F247" i="22"/>
  <c r="F248" i="22" s="1"/>
  <c r="F249" i="22" s="1"/>
  <c r="F234" i="22"/>
  <c r="F235" i="22" s="1"/>
  <c r="F236" i="22" s="1"/>
  <c r="F221" i="22"/>
  <c r="F222" i="22" s="1"/>
  <c r="F223" i="22" s="1"/>
  <c r="F208" i="22"/>
  <c r="F209" i="22" s="1"/>
  <c r="F210" i="22" s="1"/>
  <c r="F195" i="22"/>
  <c r="F196" i="22" s="1"/>
  <c r="F197" i="22" s="1"/>
  <c r="F182" i="22"/>
  <c r="F183" i="22" s="1"/>
  <c r="F184" i="22" s="1"/>
  <c r="F169" i="22"/>
  <c r="F170" i="22" s="1"/>
  <c r="F171" i="22" s="1"/>
  <c r="F156" i="22"/>
  <c r="F157" i="22" s="1"/>
  <c r="F158" i="22" s="1"/>
  <c r="F143" i="22"/>
  <c r="F144" i="22" s="1"/>
  <c r="F145" i="22" s="1"/>
  <c r="F130" i="22"/>
  <c r="F131" i="22" s="1"/>
  <c r="F132" i="22" s="1"/>
  <c r="F117" i="22"/>
  <c r="F118" i="22" s="1"/>
  <c r="F119" i="22" s="1"/>
  <c r="F104" i="22"/>
  <c r="F105" i="22" s="1"/>
  <c r="F106" i="22" s="1"/>
  <c r="F91" i="22"/>
  <c r="F92" i="22" s="1"/>
  <c r="F93" i="22" s="1"/>
  <c r="F78" i="22"/>
  <c r="F79" i="22" s="1"/>
  <c r="F80" i="22" s="1"/>
  <c r="F65" i="22"/>
  <c r="F66" i="22" s="1"/>
  <c r="F67" i="22" s="1"/>
  <c r="F52" i="22"/>
  <c r="F53" i="22" s="1"/>
  <c r="F54" i="22" s="1"/>
  <c r="F39" i="22"/>
  <c r="F40" i="22" s="1"/>
  <c r="F41" i="22" s="1"/>
  <c r="F26" i="22"/>
  <c r="F27" i="22" s="1"/>
  <c r="F28" i="22" s="1"/>
  <c r="F13" i="22"/>
  <c r="F14" i="22" s="1"/>
  <c r="F15" i="22" s="1"/>
  <c r="F848" i="21"/>
  <c r="F849" i="21" s="1"/>
  <c r="F850" i="21" s="1"/>
  <c r="F832" i="21"/>
  <c r="F833" i="21" s="1"/>
  <c r="F834" i="21" s="1"/>
  <c r="F816" i="21"/>
  <c r="F817" i="21" s="1"/>
  <c r="F818" i="21" s="1"/>
  <c r="F800" i="21"/>
  <c r="F801" i="21" s="1"/>
  <c r="F802" i="21" s="1"/>
  <c r="F784" i="21"/>
  <c r="F785" i="21" s="1"/>
  <c r="F786" i="21" s="1"/>
  <c r="F768" i="21"/>
  <c r="F769" i="21" s="1"/>
  <c r="F770" i="21" s="1"/>
  <c r="F752" i="21"/>
  <c r="F753" i="21" s="1"/>
  <c r="F754" i="21" s="1"/>
  <c r="F736" i="21"/>
  <c r="F737" i="21" s="1"/>
  <c r="F738" i="21" s="1"/>
  <c r="F720" i="21"/>
  <c r="F721" i="21" s="1"/>
  <c r="F722" i="21" s="1"/>
  <c r="F704" i="21"/>
  <c r="F705" i="21" s="1"/>
  <c r="F706" i="21" s="1"/>
  <c r="F688" i="21"/>
  <c r="F689" i="21" s="1"/>
  <c r="F690" i="21" s="1"/>
  <c r="F672" i="21"/>
  <c r="F673" i="21" s="1"/>
  <c r="F674" i="21" s="1"/>
  <c r="F656" i="21"/>
  <c r="F657" i="21" s="1"/>
  <c r="F658" i="21" s="1"/>
  <c r="F640" i="21"/>
  <c r="F641" i="21" s="1"/>
  <c r="F642" i="21" s="1"/>
  <c r="F624" i="21"/>
  <c r="F625" i="21" s="1"/>
  <c r="F626" i="21" s="1"/>
  <c r="F608" i="21"/>
  <c r="F609" i="21" s="1"/>
  <c r="F610" i="21" s="1"/>
  <c r="F592" i="21"/>
  <c r="F593" i="21" s="1"/>
  <c r="F594" i="21" s="1"/>
  <c r="F576" i="21"/>
  <c r="F577" i="21" s="1"/>
  <c r="F578" i="21" s="1"/>
  <c r="F560" i="21"/>
  <c r="F561" i="21" s="1"/>
  <c r="F562" i="21" s="1"/>
  <c r="F544" i="21"/>
  <c r="F545" i="21" s="1"/>
  <c r="F546" i="21" s="1"/>
  <c r="F528" i="21"/>
  <c r="F529" i="21" s="1"/>
  <c r="F530" i="21" s="1"/>
  <c r="F512" i="21"/>
  <c r="F513" i="21" s="1"/>
  <c r="F514" i="21" s="1"/>
  <c r="F496" i="21"/>
  <c r="F497" i="21" s="1"/>
  <c r="F498" i="21" s="1"/>
  <c r="F480" i="21"/>
  <c r="F481" i="21" s="1"/>
  <c r="F482" i="21" s="1"/>
  <c r="F464" i="21"/>
  <c r="F465" i="21" s="1"/>
  <c r="F466" i="21" s="1"/>
  <c r="F448" i="21"/>
  <c r="F449" i="21" s="1"/>
  <c r="F450" i="21" s="1"/>
  <c r="F432" i="21"/>
  <c r="F433" i="21" s="1"/>
  <c r="F434" i="21" s="1"/>
  <c r="F416" i="21"/>
  <c r="F417" i="21" s="1"/>
  <c r="F418" i="21" s="1"/>
  <c r="F400" i="21"/>
  <c r="F401" i="21" s="1"/>
  <c r="F402" i="21" s="1"/>
  <c r="F384" i="21"/>
  <c r="F385" i="21" s="1"/>
  <c r="F386" i="21" s="1"/>
  <c r="F368" i="21"/>
  <c r="F369" i="21" s="1"/>
  <c r="F370" i="21" s="1"/>
  <c r="F352" i="21"/>
  <c r="F353" i="21" s="1"/>
  <c r="F354" i="21" s="1"/>
  <c r="F336" i="21"/>
  <c r="F337" i="21" s="1"/>
  <c r="F338" i="21" s="1"/>
  <c r="F320" i="21"/>
  <c r="F321" i="21" s="1"/>
  <c r="F322" i="21" s="1"/>
  <c r="F304" i="21"/>
  <c r="F305" i="21" s="1"/>
  <c r="F306" i="21" s="1"/>
  <c r="F288" i="21"/>
  <c r="F289" i="21" s="1"/>
  <c r="F290" i="21" s="1"/>
  <c r="F272" i="21"/>
  <c r="F273" i="21" s="1"/>
  <c r="F274" i="21" s="1"/>
  <c r="F256" i="21"/>
  <c r="F257" i="21" s="1"/>
  <c r="F258" i="21" s="1"/>
  <c r="F240" i="21"/>
  <c r="F241" i="21" s="1"/>
  <c r="F242" i="21" s="1"/>
  <c r="F224" i="21"/>
  <c r="F225" i="21" s="1"/>
  <c r="F226" i="21" s="1"/>
  <c r="F208" i="21"/>
  <c r="F209" i="21" s="1"/>
  <c r="F210" i="21" s="1"/>
  <c r="F192" i="21"/>
  <c r="F193" i="21" s="1"/>
  <c r="F194" i="21" s="1"/>
  <c r="F176" i="21"/>
  <c r="F177" i="21" s="1"/>
  <c r="F178" i="21" s="1"/>
  <c r="F160" i="21"/>
  <c r="F161" i="21" s="1"/>
  <c r="F162" i="21" s="1"/>
  <c r="F144" i="21"/>
  <c r="F145" i="21" s="1"/>
  <c r="F146" i="21" s="1"/>
  <c r="F128" i="21"/>
  <c r="F129" i="21" s="1"/>
  <c r="F130" i="21" s="1"/>
  <c r="F112" i="21"/>
  <c r="F113" i="21" s="1"/>
  <c r="F114" i="21" s="1"/>
  <c r="F96" i="21"/>
  <c r="F97" i="21" s="1"/>
  <c r="F98" i="21" s="1"/>
  <c r="F80" i="21"/>
  <c r="F81" i="21" s="1"/>
  <c r="F82" i="21" s="1"/>
  <c r="F64" i="21"/>
  <c r="F65" i="21" s="1"/>
  <c r="F66" i="21" s="1"/>
  <c r="F48" i="21"/>
  <c r="F49" i="21" s="1"/>
  <c r="F50" i="21" s="1"/>
  <c r="F32" i="21"/>
  <c r="F33" i="21" s="1"/>
  <c r="F34" i="21" s="1"/>
  <c r="F16" i="21"/>
  <c r="F17" i="21" s="1"/>
  <c r="F18" i="21" s="1"/>
  <c r="J135" i="20"/>
  <c r="J136" i="20"/>
  <c r="J137" i="20"/>
  <c r="J48" i="20"/>
  <c r="J49" i="20"/>
  <c r="J50" i="20"/>
  <c r="J72" i="20"/>
  <c r="J73" i="20"/>
  <c r="J74" i="20"/>
  <c r="J138" i="20"/>
  <c r="J139" i="20"/>
  <c r="J140" i="20"/>
  <c r="J141" i="20"/>
  <c r="J142" i="20"/>
  <c r="J143" i="20"/>
  <c r="J75" i="20"/>
  <c r="J76" i="20"/>
  <c r="J77" i="20"/>
  <c r="J3" i="20"/>
  <c r="J4" i="20"/>
  <c r="J5" i="20"/>
  <c r="J30" i="20"/>
  <c r="J31" i="20"/>
  <c r="J32" i="20"/>
  <c r="J33" i="20"/>
  <c r="J34" i="20"/>
  <c r="J35" i="20"/>
  <c r="J51" i="20"/>
  <c r="J52" i="20"/>
  <c r="J53" i="20"/>
  <c r="J54" i="20"/>
  <c r="J55" i="20"/>
  <c r="J56" i="20"/>
  <c r="J144" i="20"/>
  <c r="J145" i="20"/>
  <c r="J146" i="20"/>
  <c r="J105" i="20"/>
  <c r="J106" i="20"/>
  <c r="J107" i="20"/>
  <c r="J147" i="20"/>
  <c r="J148" i="20"/>
  <c r="J149" i="20"/>
  <c r="J108" i="20"/>
  <c r="J109" i="20"/>
  <c r="J110" i="20"/>
  <c r="J111" i="20"/>
  <c r="J112" i="20"/>
  <c r="J113" i="20"/>
  <c r="J114" i="20"/>
  <c r="J115" i="20"/>
  <c r="J116" i="20"/>
  <c r="J57" i="20"/>
  <c r="J58" i="20"/>
  <c r="J59" i="20"/>
  <c r="J78" i="20"/>
  <c r="J79" i="20"/>
  <c r="J80" i="20"/>
  <c r="J6" i="20"/>
  <c r="J7" i="20"/>
  <c r="J8" i="20"/>
  <c r="J36" i="20"/>
  <c r="J37" i="20"/>
  <c r="J38" i="20"/>
  <c r="J9" i="20"/>
  <c r="J10" i="20"/>
  <c r="J11" i="20"/>
  <c r="J117" i="20"/>
  <c r="J118" i="20"/>
  <c r="J119" i="20"/>
  <c r="J120" i="20"/>
  <c r="J121" i="20"/>
  <c r="J122" i="20"/>
  <c r="J123" i="20"/>
  <c r="J124" i="20"/>
  <c r="J125" i="20"/>
  <c r="J60" i="20"/>
  <c r="J61" i="20"/>
  <c r="J62" i="20"/>
  <c r="J81" i="20"/>
  <c r="J82" i="20"/>
  <c r="J83" i="20"/>
  <c r="J63" i="20"/>
  <c r="J64" i="20"/>
  <c r="J65" i="20"/>
  <c r="J84" i="20"/>
  <c r="J85" i="20"/>
  <c r="J86" i="20"/>
  <c r="J126" i="20"/>
  <c r="J127" i="20"/>
  <c r="J128" i="20"/>
  <c r="J12" i="20"/>
  <c r="J13" i="20"/>
  <c r="J14" i="20"/>
  <c r="J15" i="20"/>
  <c r="J16" i="20"/>
  <c r="J17" i="20"/>
  <c r="J87" i="20"/>
  <c r="J88" i="20"/>
  <c r="J89" i="20"/>
  <c r="J150" i="20"/>
  <c r="J151" i="20"/>
  <c r="J152" i="20"/>
  <c r="J18" i="20"/>
  <c r="J19" i="20"/>
  <c r="J20" i="20"/>
  <c r="J129" i="20"/>
  <c r="J130" i="20"/>
  <c r="J131" i="20"/>
  <c r="J90" i="20"/>
  <c r="J91" i="20"/>
  <c r="J92" i="20"/>
  <c r="J153" i="20"/>
  <c r="J154" i="20"/>
  <c r="J155" i="20"/>
  <c r="J39" i="20"/>
  <c r="J40" i="20"/>
  <c r="J41" i="20"/>
  <c r="J21" i="20"/>
  <c r="J22" i="20"/>
  <c r="J23" i="20"/>
  <c r="J24" i="20"/>
  <c r="J25" i="20"/>
  <c r="J26" i="20"/>
  <c r="J66" i="20"/>
  <c r="J67" i="20"/>
  <c r="J68" i="20"/>
  <c r="J93" i="20"/>
  <c r="J94" i="20"/>
  <c r="J95" i="20"/>
  <c r="J69" i="20"/>
  <c r="J70" i="20"/>
  <c r="J71" i="20"/>
  <c r="J96" i="20"/>
  <c r="J97" i="20"/>
  <c r="J98" i="20"/>
  <c r="J99" i="20"/>
  <c r="J100" i="20"/>
  <c r="J101" i="20"/>
  <c r="J42" i="20"/>
  <c r="J43" i="20"/>
  <c r="J44" i="20"/>
  <c r="J27" i="20"/>
  <c r="J28" i="20"/>
  <c r="J29" i="20"/>
  <c r="J156" i="20"/>
  <c r="J157" i="20"/>
  <c r="J158" i="20"/>
  <c r="J132" i="20"/>
  <c r="J133" i="20"/>
  <c r="J134" i="20"/>
  <c r="J45" i="20"/>
  <c r="J46" i="20"/>
  <c r="J47" i="20"/>
  <c r="J102" i="20"/>
  <c r="J103" i="20"/>
  <c r="J104" i="20"/>
  <c r="G3" i="2"/>
  <c r="D3" i="2"/>
  <c r="E3" i="2"/>
  <c r="F3" i="2"/>
  <c r="C3" i="2"/>
  <c r="F689" i="17" l="1"/>
  <c r="F690" i="17" s="1"/>
  <c r="F691" i="17" s="1"/>
  <c r="F676" i="17"/>
  <c r="F677" i="17" s="1"/>
  <c r="F678" i="17" s="1"/>
  <c r="F663" i="17"/>
  <c r="F664" i="17" s="1"/>
  <c r="F665" i="17" s="1"/>
  <c r="F650" i="17"/>
  <c r="F651" i="17" s="1"/>
  <c r="F652" i="17" s="1"/>
  <c r="F637" i="17"/>
  <c r="F638" i="17" s="1"/>
  <c r="F639" i="17" s="1"/>
  <c r="F624" i="17"/>
  <c r="F625" i="17" s="1"/>
  <c r="F626" i="17" s="1"/>
  <c r="F611" i="17"/>
  <c r="F612" i="17" s="1"/>
  <c r="F613" i="17" s="1"/>
  <c r="F598" i="17"/>
  <c r="F599" i="17" s="1"/>
  <c r="F600" i="17" s="1"/>
  <c r="F585" i="17"/>
  <c r="F586" i="17" s="1"/>
  <c r="F587" i="17" s="1"/>
  <c r="F572" i="17"/>
  <c r="F573" i="17" s="1"/>
  <c r="F574" i="17" s="1"/>
  <c r="F559" i="17"/>
  <c r="F560" i="17" s="1"/>
  <c r="F561" i="17" s="1"/>
  <c r="F546" i="17"/>
  <c r="F547" i="17" s="1"/>
  <c r="F548" i="17" s="1"/>
  <c r="F533" i="17"/>
  <c r="F534" i="17" s="1"/>
  <c r="F535" i="17" s="1"/>
  <c r="F520" i="17"/>
  <c r="F521" i="17" s="1"/>
  <c r="F522" i="17" s="1"/>
  <c r="F507" i="17"/>
  <c r="F508" i="17" s="1"/>
  <c r="F509" i="17" s="1"/>
  <c r="F494" i="17"/>
  <c r="F495" i="17" s="1"/>
  <c r="F496" i="17" s="1"/>
  <c r="F481" i="17"/>
  <c r="F482" i="17" s="1"/>
  <c r="F483" i="17" s="1"/>
  <c r="F468" i="17"/>
  <c r="F469" i="17" s="1"/>
  <c r="F470" i="17" s="1"/>
  <c r="F455" i="17"/>
  <c r="F456" i="17" s="1"/>
  <c r="F457" i="17" s="1"/>
  <c r="F442" i="17"/>
  <c r="F443" i="17" s="1"/>
  <c r="F444" i="17" s="1"/>
  <c r="F429" i="17"/>
  <c r="F430" i="17" s="1"/>
  <c r="F431" i="17" s="1"/>
  <c r="F416" i="17"/>
  <c r="F417" i="17" s="1"/>
  <c r="F418" i="17" s="1"/>
  <c r="F403" i="17"/>
  <c r="F404" i="17" s="1"/>
  <c r="F405" i="17" s="1"/>
  <c r="F390" i="17"/>
  <c r="F391" i="17" s="1"/>
  <c r="F392" i="17" s="1"/>
  <c r="F377" i="17"/>
  <c r="F378" i="17" s="1"/>
  <c r="F379" i="17" s="1"/>
  <c r="F364" i="17"/>
  <c r="F365" i="17" s="1"/>
  <c r="F366" i="17" s="1"/>
  <c r="F351" i="17"/>
  <c r="F352" i="17" s="1"/>
  <c r="F353" i="17" s="1"/>
  <c r="F338" i="17"/>
  <c r="F339" i="17" s="1"/>
  <c r="F340" i="17" s="1"/>
  <c r="F325" i="17"/>
  <c r="F326" i="17" s="1"/>
  <c r="F327" i="17" s="1"/>
  <c r="F312" i="17"/>
  <c r="F313" i="17" s="1"/>
  <c r="F314" i="17" s="1"/>
  <c r="F299" i="17"/>
  <c r="F300" i="17" s="1"/>
  <c r="F301" i="17" s="1"/>
  <c r="F286" i="17"/>
  <c r="F287" i="17" s="1"/>
  <c r="F288" i="17" s="1"/>
  <c r="F273" i="17"/>
  <c r="F274" i="17" s="1"/>
  <c r="F275" i="17" s="1"/>
  <c r="F260" i="17"/>
  <c r="F261" i="17" s="1"/>
  <c r="F262" i="17" s="1"/>
  <c r="F247" i="17"/>
  <c r="F248" i="17" s="1"/>
  <c r="F249" i="17" s="1"/>
  <c r="F234" i="17"/>
  <c r="F235" i="17" s="1"/>
  <c r="F236" i="17" s="1"/>
  <c r="F221" i="17"/>
  <c r="F222" i="17" s="1"/>
  <c r="F223" i="17" s="1"/>
  <c r="F208" i="17"/>
  <c r="F209" i="17" s="1"/>
  <c r="F210" i="17" s="1"/>
  <c r="F195" i="17"/>
  <c r="F196" i="17" s="1"/>
  <c r="F197" i="17" s="1"/>
  <c r="F182" i="17"/>
  <c r="F183" i="17" s="1"/>
  <c r="F184" i="17" s="1"/>
  <c r="F169" i="17"/>
  <c r="F170" i="17" s="1"/>
  <c r="F171" i="17" s="1"/>
  <c r="F156" i="17"/>
  <c r="F157" i="17" s="1"/>
  <c r="F158" i="17" s="1"/>
  <c r="F143" i="17"/>
  <c r="F144" i="17" s="1"/>
  <c r="F145" i="17" s="1"/>
  <c r="F130" i="17"/>
  <c r="F131" i="17" s="1"/>
  <c r="F132" i="17" s="1"/>
  <c r="F117" i="17"/>
  <c r="F118" i="17" s="1"/>
  <c r="F119" i="17" s="1"/>
  <c r="F104" i="17"/>
  <c r="F105" i="17" s="1"/>
  <c r="F106" i="17" s="1"/>
  <c r="F91" i="17"/>
  <c r="F92" i="17" s="1"/>
  <c r="F93" i="17" s="1"/>
  <c r="F79" i="17"/>
  <c r="F80" i="17" s="1"/>
  <c r="F78" i="17"/>
  <c r="F65" i="17"/>
  <c r="F66" i="17" s="1"/>
  <c r="F67" i="17" s="1"/>
  <c r="F52" i="17"/>
  <c r="F53" i="17" s="1"/>
  <c r="F54" i="17" s="1"/>
  <c r="F39" i="17"/>
  <c r="F40" i="17" s="1"/>
  <c r="F41" i="17" s="1"/>
  <c r="F26" i="17"/>
  <c r="F27" i="17" s="1"/>
  <c r="F28" i="17" s="1"/>
  <c r="F13" i="17"/>
  <c r="F14" i="17" s="1"/>
  <c r="F15" i="17" s="1"/>
  <c r="F796" i="16"/>
  <c r="F797" i="16" s="1"/>
  <c r="F795" i="16"/>
  <c r="F780" i="16"/>
  <c r="F781" i="16" s="1"/>
  <c r="F782" i="16" s="1"/>
  <c r="F765" i="16"/>
  <c r="F766" i="16" s="1"/>
  <c r="F767" i="16" s="1"/>
  <c r="F750" i="16"/>
  <c r="F751" i="16" s="1"/>
  <c r="F752" i="16" s="1"/>
  <c r="F735" i="16"/>
  <c r="F736" i="16" s="1"/>
  <c r="F737" i="16" s="1"/>
  <c r="F720" i="16"/>
  <c r="F721" i="16" s="1"/>
  <c r="F722" i="16" s="1"/>
  <c r="F705" i="16"/>
  <c r="F706" i="16" s="1"/>
  <c r="F707" i="16" s="1"/>
  <c r="F690" i="16"/>
  <c r="F691" i="16" s="1"/>
  <c r="F692" i="16" s="1"/>
  <c r="F675" i="16"/>
  <c r="F676" i="16" s="1"/>
  <c r="F677" i="16" s="1"/>
  <c r="F660" i="16"/>
  <c r="F661" i="16" s="1"/>
  <c r="F662" i="16" s="1"/>
  <c r="F645" i="16"/>
  <c r="F646" i="16" s="1"/>
  <c r="F647" i="16" s="1"/>
  <c r="F630" i="16"/>
  <c r="F631" i="16" s="1"/>
  <c r="F632" i="16" s="1"/>
  <c r="F615" i="16"/>
  <c r="F616" i="16" s="1"/>
  <c r="F617" i="16" s="1"/>
  <c r="F600" i="16"/>
  <c r="F601" i="16" s="1"/>
  <c r="F602" i="16" s="1"/>
  <c r="F585" i="16"/>
  <c r="F586" i="16" s="1"/>
  <c r="F587" i="16" s="1"/>
  <c r="F570" i="16"/>
  <c r="F571" i="16" s="1"/>
  <c r="F572" i="16" s="1"/>
  <c r="F555" i="16"/>
  <c r="F556" i="16" s="1"/>
  <c r="F557" i="16" s="1"/>
  <c r="F540" i="16"/>
  <c r="F541" i="16" s="1"/>
  <c r="F542" i="16" s="1"/>
  <c r="F525" i="16"/>
  <c r="F526" i="16" s="1"/>
  <c r="F527" i="16" s="1"/>
  <c r="F510" i="16"/>
  <c r="F511" i="16" s="1"/>
  <c r="F512" i="16" s="1"/>
  <c r="F495" i="16"/>
  <c r="F496" i="16" s="1"/>
  <c r="F497" i="16" s="1"/>
  <c r="F480" i="16"/>
  <c r="F481" i="16" s="1"/>
  <c r="F482" i="16" s="1"/>
  <c r="F465" i="16"/>
  <c r="F466" i="16" s="1"/>
  <c r="F467" i="16" s="1"/>
  <c r="F450" i="16"/>
  <c r="F451" i="16" s="1"/>
  <c r="F452" i="16" s="1"/>
  <c r="F435" i="16"/>
  <c r="F436" i="16" s="1"/>
  <c r="F437" i="16" s="1"/>
  <c r="F420" i="16"/>
  <c r="F421" i="16" s="1"/>
  <c r="F422" i="16" s="1"/>
  <c r="F405" i="16"/>
  <c r="F406" i="16" s="1"/>
  <c r="F407" i="16" s="1"/>
  <c r="F390" i="16"/>
  <c r="F391" i="16" s="1"/>
  <c r="F392" i="16" s="1"/>
  <c r="F375" i="16"/>
  <c r="F376" i="16" s="1"/>
  <c r="F377" i="16" s="1"/>
  <c r="F360" i="16"/>
  <c r="F361" i="16" s="1"/>
  <c r="F362" i="16" s="1"/>
  <c r="F345" i="16"/>
  <c r="F346" i="16" s="1"/>
  <c r="F347" i="16" s="1"/>
  <c r="F330" i="16"/>
  <c r="F331" i="16" s="1"/>
  <c r="F332" i="16" s="1"/>
  <c r="F315" i="16"/>
  <c r="F316" i="16" s="1"/>
  <c r="F317" i="16" s="1"/>
  <c r="F300" i="16"/>
  <c r="F301" i="16" s="1"/>
  <c r="F302" i="16" s="1"/>
  <c r="F285" i="16"/>
  <c r="F286" i="16" s="1"/>
  <c r="F287" i="16" s="1"/>
  <c r="F270" i="16"/>
  <c r="F271" i="16" s="1"/>
  <c r="F272" i="16" s="1"/>
  <c r="F255" i="16"/>
  <c r="F256" i="16" s="1"/>
  <c r="F257" i="16" s="1"/>
  <c r="F240" i="16"/>
  <c r="F241" i="16" s="1"/>
  <c r="F242" i="16" s="1"/>
  <c r="F225" i="16"/>
  <c r="F226" i="16" s="1"/>
  <c r="F227" i="16" s="1"/>
  <c r="F210" i="16"/>
  <c r="F211" i="16" s="1"/>
  <c r="F212" i="16" s="1"/>
  <c r="F195" i="16"/>
  <c r="F196" i="16" s="1"/>
  <c r="F197" i="16" s="1"/>
  <c r="F180" i="16"/>
  <c r="F181" i="16" s="1"/>
  <c r="F182" i="16" s="1"/>
  <c r="F165" i="16"/>
  <c r="F166" i="16" s="1"/>
  <c r="F167" i="16" s="1"/>
  <c r="F150" i="16"/>
  <c r="F151" i="16" s="1"/>
  <c r="F152" i="16" s="1"/>
  <c r="F135" i="16"/>
  <c r="F136" i="16" s="1"/>
  <c r="F137" i="16" s="1"/>
  <c r="F120" i="16"/>
  <c r="F121" i="16" s="1"/>
  <c r="F122" i="16" s="1"/>
  <c r="F105" i="16"/>
  <c r="F106" i="16" s="1"/>
  <c r="F107" i="16" s="1"/>
  <c r="F90" i="16"/>
  <c r="F91" i="16" s="1"/>
  <c r="F92" i="16" s="1"/>
  <c r="F75" i="16"/>
  <c r="F76" i="16" s="1"/>
  <c r="F77" i="16" s="1"/>
  <c r="F60" i="16"/>
  <c r="F61" i="16" s="1"/>
  <c r="F62" i="16" s="1"/>
  <c r="F45" i="16"/>
  <c r="F46" i="16" s="1"/>
  <c r="F47" i="16" s="1"/>
  <c r="F30" i="16"/>
  <c r="F31" i="16" s="1"/>
  <c r="F32" i="16" s="1"/>
  <c r="F15" i="16"/>
  <c r="F16" i="16" s="1"/>
  <c r="F17" i="16" s="1"/>
  <c r="F689" i="15"/>
  <c r="F690" i="15" s="1"/>
  <c r="F691" i="15" s="1"/>
  <c r="F676" i="15"/>
  <c r="F677" i="15" s="1"/>
  <c r="F678" i="15" s="1"/>
  <c r="F663" i="15"/>
  <c r="F664" i="15" s="1"/>
  <c r="F665" i="15" s="1"/>
  <c r="F650" i="15"/>
  <c r="F651" i="15" s="1"/>
  <c r="F652" i="15" s="1"/>
  <c r="F637" i="15"/>
  <c r="F638" i="15" s="1"/>
  <c r="F639" i="15" s="1"/>
  <c r="F624" i="15"/>
  <c r="F625" i="15" s="1"/>
  <c r="F626" i="15" s="1"/>
  <c r="F611" i="15"/>
  <c r="F612" i="15" s="1"/>
  <c r="F613" i="15" s="1"/>
  <c r="F598" i="15"/>
  <c r="F599" i="15" s="1"/>
  <c r="F600" i="15" s="1"/>
  <c r="F585" i="15"/>
  <c r="F586" i="15" s="1"/>
  <c r="F587" i="15" s="1"/>
  <c r="F572" i="15"/>
  <c r="F573" i="15" s="1"/>
  <c r="F574" i="15" s="1"/>
  <c r="F559" i="15"/>
  <c r="F560" i="15" s="1"/>
  <c r="F561" i="15" s="1"/>
  <c r="F546" i="15"/>
  <c r="F547" i="15" s="1"/>
  <c r="F548" i="15" s="1"/>
  <c r="F533" i="15"/>
  <c r="F534" i="15" s="1"/>
  <c r="F535" i="15" s="1"/>
  <c r="F520" i="15"/>
  <c r="F521" i="15" s="1"/>
  <c r="F522" i="15" s="1"/>
  <c r="F507" i="15"/>
  <c r="F508" i="15" s="1"/>
  <c r="F509" i="15" s="1"/>
  <c r="F494" i="15"/>
  <c r="F495" i="15" s="1"/>
  <c r="F496" i="15" s="1"/>
  <c r="F481" i="15"/>
  <c r="F482" i="15" s="1"/>
  <c r="F483" i="15" s="1"/>
  <c r="F468" i="15"/>
  <c r="F469" i="15" s="1"/>
  <c r="F470" i="15" s="1"/>
  <c r="F455" i="15"/>
  <c r="F456" i="15" s="1"/>
  <c r="F457" i="15" s="1"/>
  <c r="F442" i="15"/>
  <c r="F443" i="15" s="1"/>
  <c r="F444" i="15" s="1"/>
  <c r="F429" i="15"/>
  <c r="F430" i="15" s="1"/>
  <c r="F431" i="15" s="1"/>
  <c r="F416" i="15"/>
  <c r="F417" i="15" s="1"/>
  <c r="F418" i="15" s="1"/>
  <c r="F403" i="15"/>
  <c r="F404" i="15" s="1"/>
  <c r="F405" i="15" s="1"/>
  <c r="F390" i="15"/>
  <c r="F391" i="15" s="1"/>
  <c r="F392" i="15" s="1"/>
  <c r="F377" i="15"/>
  <c r="F378" i="15" s="1"/>
  <c r="F379" i="15" s="1"/>
  <c r="F364" i="15"/>
  <c r="F365" i="15" s="1"/>
  <c r="F366" i="15" s="1"/>
  <c r="F351" i="15"/>
  <c r="F352" i="15" s="1"/>
  <c r="F353" i="15" s="1"/>
  <c r="F338" i="15"/>
  <c r="F339" i="15" s="1"/>
  <c r="F340" i="15" s="1"/>
  <c r="F325" i="15"/>
  <c r="F326" i="15" s="1"/>
  <c r="F327" i="15" s="1"/>
  <c r="F312" i="15"/>
  <c r="F313" i="15" s="1"/>
  <c r="F314" i="15" s="1"/>
  <c r="F299" i="15"/>
  <c r="F300" i="15" s="1"/>
  <c r="F301" i="15" s="1"/>
  <c r="F286" i="15"/>
  <c r="F287" i="15" s="1"/>
  <c r="F288" i="15" s="1"/>
  <c r="F273" i="15"/>
  <c r="F274" i="15" s="1"/>
  <c r="F275" i="15" s="1"/>
  <c r="F260" i="15"/>
  <c r="F261" i="15" s="1"/>
  <c r="F262" i="15" s="1"/>
  <c r="F247" i="15"/>
  <c r="F248" i="15" s="1"/>
  <c r="F249" i="15" s="1"/>
  <c r="F234" i="15"/>
  <c r="F235" i="15" s="1"/>
  <c r="F236" i="15" s="1"/>
  <c r="F221" i="15"/>
  <c r="F222" i="15" s="1"/>
  <c r="F223" i="15" s="1"/>
  <c r="F208" i="15"/>
  <c r="F209" i="15" s="1"/>
  <c r="F210" i="15" s="1"/>
  <c r="F195" i="15"/>
  <c r="F196" i="15" s="1"/>
  <c r="F197" i="15" s="1"/>
  <c r="F182" i="15"/>
  <c r="F183" i="15" s="1"/>
  <c r="F184" i="15" s="1"/>
  <c r="F169" i="15"/>
  <c r="F170" i="15" s="1"/>
  <c r="F171" i="15" s="1"/>
  <c r="F156" i="15"/>
  <c r="F157" i="15" s="1"/>
  <c r="F158" i="15" s="1"/>
  <c r="F143" i="15"/>
  <c r="F144" i="15" s="1"/>
  <c r="F145" i="15" s="1"/>
  <c r="F130" i="15"/>
  <c r="F131" i="15" s="1"/>
  <c r="F132" i="15" s="1"/>
  <c r="F117" i="15"/>
  <c r="F118" i="15" s="1"/>
  <c r="F119" i="15" s="1"/>
  <c r="F104" i="15"/>
  <c r="F105" i="15" s="1"/>
  <c r="F106" i="15" s="1"/>
  <c r="F91" i="15"/>
  <c r="F92" i="15" s="1"/>
  <c r="F93" i="15" s="1"/>
  <c r="F78" i="15"/>
  <c r="F79" i="15" s="1"/>
  <c r="F80" i="15" s="1"/>
  <c r="F65" i="15"/>
  <c r="F66" i="15" s="1"/>
  <c r="F67" i="15" s="1"/>
  <c r="F52" i="15"/>
  <c r="F53" i="15" s="1"/>
  <c r="F54" i="15" s="1"/>
  <c r="F39" i="15"/>
  <c r="F40" i="15" s="1"/>
  <c r="F41" i="15" s="1"/>
  <c r="F26" i="15"/>
  <c r="F27" i="15" s="1"/>
  <c r="F28" i="15" s="1"/>
  <c r="F13" i="15"/>
  <c r="F14" i="15" s="1"/>
  <c r="F15" i="15" s="1"/>
  <c r="F795" i="14"/>
  <c r="F796" i="14" s="1"/>
  <c r="F797" i="14" s="1"/>
  <c r="F780" i="14"/>
  <c r="F781" i="14" s="1"/>
  <c r="F782" i="14" s="1"/>
  <c r="F765" i="14"/>
  <c r="F766" i="14" s="1"/>
  <c r="F767" i="14" s="1"/>
  <c r="F750" i="14"/>
  <c r="F751" i="14" s="1"/>
  <c r="F752" i="14" s="1"/>
  <c r="F735" i="14"/>
  <c r="F736" i="14" s="1"/>
  <c r="F737" i="14" s="1"/>
  <c r="F720" i="14"/>
  <c r="F721" i="14" s="1"/>
  <c r="F722" i="14" s="1"/>
  <c r="F705" i="14"/>
  <c r="F706" i="14" s="1"/>
  <c r="F707" i="14" s="1"/>
  <c r="F690" i="14"/>
  <c r="F691" i="14" s="1"/>
  <c r="F692" i="14" s="1"/>
  <c r="F675" i="14"/>
  <c r="F676" i="14" s="1"/>
  <c r="F677" i="14" s="1"/>
  <c r="F660" i="14"/>
  <c r="F661" i="14" s="1"/>
  <c r="F662" i="14" s="1"/>
  <c r="F645" i="14"/>
  <c r="F646" i="14" s="1"/>
  <c r="F647" i="14" s="1"/>
  <c r="F630" i="14"/>
  <c r="F631" i="14" s="1"/>
  <c r="F632" i="14" s="1"/>
  <c r="F615" i="14"/>
  <c r="F616" i="14" s="1"/>
  <c r="F617" i="14" s="1"/>
  <c r="F600" i="14"/>
  <c r="F601" i="14" s="1"/>
  <c r="F602" i="14" s="1"/>
  <c r="F585" i="14"/>
  <c r="F586" i="14" s="1"/>
  <c r="F587" i="14" s="1"/>
  <c r="F570" i="14"/>
  <c r="F571" i="14" s="1"/>
  <c r="F572" i="14" s="1"/>
  <c r="F555" i="14"/>
  <c r="F556" i="14" s="1"/>
  <c r="F557" i="14" s="1"/>
  <c r="F540" i="14"/>
  <c r="F541" i="14" s="1"/>
  <c r="F542" i="14" s="1"/>
  <c r="F525" i="14"/>
  <c r="F526" i="14" s="1"/>
  <c r="F527" i="14" s="1"/>
  <c r="F510" i="14"/>
  <c r="F511" i="14" s="1"/>
  <c r="F512" i="14" s="1"/>
  <c r="F495" i="14"/>
  <c r="F496" i="14" s="1"/>
  <c r="F497" i="14" s="1"/>
  <c r="F480" i="14"/>
  <c r="F481" i="14" s="1"/>
  <c r="F482" i="14" s="1"/>
  <c r="F465" i="14"/>
  <c r="F466" i="14" s="1"/>
  <c r="F467" i="14" s="1"/>
  <c r="F450" i="14"/>
  <c r="F451" i="14" s="1"/>
  <c r="F452" i="14" s="1"/>
  <c r="F435" i="14"/>
  <c r="F436" i="14" s="1"/>
  <c r="F437" i="14" s="1"/>
  <c r="F420" i="14"/>
  <c r="F421" i="14" s="1"/>
  <c r="F422" i="14" s="1"/>
  <c r="F405" i="14"/>
  <c r="F406" i="14" s="1"/>
  <c r="F407" i="14" s="1"/>
  <c r="F390" i="14"/>
  <c r="F391" i="14" s="1"/>
  <c r="F392" i="14" s="1"/>
  <c r="F375" i="14"/>
  <c r="F376" i="14" s="1"/>
  <c r="F377" i="14" s="1"/>
  <c r="F360" i="14"/>
  <c r="F361" i="14" s="1"/>
  <c r="F362" i="14" s="1"/>
  <c r="F345" i="14"/>
  <c r="F346" i="14" s="1"/>
  <c r="F347" i="14" s="1"/>
  <c r="F330" i="14"/>
  <c r="F331" i="14" s="1"/>
  <c r="F332" i="14" s="1"/>
  <c r="F315" i="14"/>
  <c r="F316" i="14" s="1"/>
  <c r="F317" i="14" s="1"/>
  <c r="F300" i="14"/>
  <c r="F301" i="14" s="1"/>
  <c r="F302" i="14" s="1"/>
  <c r="F285" i="14"/>
  <c r="F286" i="14" s="1"/>
  <c r="F287" i="14" s="1"/>
  <c r="F270" i="14"/>
  <c r="F271" i="14" s="1"/>
  <c r="F272" i="14" s="1"/>
  <c r="F255" i="14"/>
  <c r="F256" i="14" s="1"/>
  <c r="F257" i="14" s="1"/>
  <c r="F240" i="14"/>
  <c r="F241" i="14" s="1"/>
  <c r="F242" i="14" s="1"/>
  <c r="F226" i="14"/>
  <c r="F227" i="14" s="1"/>
  <c r="F225" i="14"/>
  <c r="F210" i="14"/>
  <c r="F211" i="14" s="1"/>
  <c r="F212" i="14" s="1"/>
  <c r="F195" i="14"/>
  <c r="F196" i="14" s="1"/>
  <c r="F197" i="14" s="1"/>
  <c r="F180" i="14"/>
  <c r="F181" i="14" s="1"/>
  <c r="F182" i="14" s="1"/>
  <c r="F165" i="14"/>
  <c r="F166" i="14" s="1"/>
  <c r="F167" i="14" s="1"/>
  <c r="F150" i="14"/>
  <c r="F151" i="14" s="1"/>
  <c r="F152" i="14" s="1"/>
  <c r="F135" i="14"/>
  <c r="F136" i="14" s="1"/>
  <c r="F137" i="14" s="1"/>
  <c r="F120" i="14"/>
  <c r="F121" i="14" s="1"/>
  <c r="F122" i="14" s="1"/>
  <c r="F105" i="14"/>
  <c r="F106" i="14" s="1"/>
  <c r="F107" i="14" s="1"/>
  <c r="F90" i="14"/>
  <c r="F91" i="14" s="1"/>
  <c r="F92" i="14" s="1"/>
  <c r="F75" i="14"/>
  <c r="F76" i="14" s="1"/>
  <c r="F77" i="14" s="1"/>
  <c r="F60" i="14"/>
  <c r="F61" i="14" s="1"/>
  <c r="F62" i="14" s="1"/>
  <c r="F45" i="14"/>
  <c r="F46" i="14" s="1"/>
  <c r="F47" i="14" s="1"/>
  <c r="F30" i="14"/>
  <c r="F31" i="14" s="1"/>
  <c r="F32" i="14" s="1"/>
  <c r="F15" i="14"/>
  <c r="F16" i="14" s="1"/>
  <c r="F17" i="14" s="1"/>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8" i="13"/>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53" i="12"/>
  <c r="U54" i="12"/>
  <c r="U55" i="12"/>
  <c r="U56" i="12"/>
  <c r="U57" i="12"/>
  <c r="U58" i="12"/>
  <c r="U59" i="12"/>
  <c r="U60" i="12"/>
  <c r="U9" i="12"/>
  <c r="U10" i="12"/>
  <c r="U11" i="12"/>
  <c r="U8" i="12"/>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8" i="11"/>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3" i="6"/>
  <c r="K4"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E6" i="1" s="1"/>
  <c r="D5" i="1"/>
  <c r="D4" i="1"/>
  <c r="E4" i="1" s="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G4" i="1"/>
  <c r="I4" i="1" s="1"/>
  <c r="G5" i="1"/>
  <c r="I5" i="1" s="1"/>
  <c r="G6" i="1"/>
  <c r="I6" i="1"/>
  <c r="G7" i="1"/>
  <c r="I7" i="1" s="1"/>
  <c r="G8" i="1"/>
  <c r="I8" i="1" s="1"/>
  <c r="G9" i="1"/>
  <c r="I9" i="1" s="1"/>
  <c r="G10" i="1"/>
  <c r="I10" i="1"/>
  <c r="G11" i="1"/>
  <c r="I11" i="1" s="1"/>
  <c r="M56" i="1"/>
  <c r="N56" i="1"/>
  <c r="O56" i="1"/>
  <c r="P56" i="1"/>
  <c r="Q56" i="1"/>
  <c r="R56" i="1"/>
  <c r="S56" i="1"/>
  <c r="T56" i="1"/>
  <c r="U56" i="1"/>
  <c r="V56" i="1"/>
  <c r="W56" i="1"/>
  <c r="X56" i="1"/>
  <c r="Y56" i="1"/>
  <c r="Z56" i="1"/>
  <c r="AA56"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L56" i="1"/>
  <c r="F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H56" i="1"/>
  <c r="E9" i="1" l="1"/>
  <c r="E10" i="1"/>
  <c r="E5" i="1"/>
  <c r="E11" i="1"/>
  <c r="E7" i="1"/>
  <c r="E8" i="1"/>
  <c r="D56" i="1"/>
  <c r="C56" i="1"/>
  <c r="I29" i="1"/>
  <c r="E46" i="1"/>
  <c r="E20" i="1"/>
  <c r="I49" i="1"/>
  <c r="I42" i="1"/>
  <c r="E17" i="1"/>
  <c r="I18" i="1"/>
  <c r="I16" i="1"/>
  <c r="I28" i="1"/>
  <c r="I13" i="1"/>
  <c r="I44" i="1"/>
  <c r="I54" i="1"/>
  <c r="E15" i="1"/>
  <c r="I32" i="1"/>
  <c r="E28" i="1"/>
  <c r="I34" i="1"/>
  <c r="I51" i="1"/>
  <c r="I41" i="1"/>
  <c r="E19" i="1"/>
  <c r="I43" i="1"/>
  <c r="I22" i="1"/>
  <c r="I17" i="1"/>
  <c r="I39" i="1"/>
  <c r="I47" i="1"/>
  <c r="I24" i="1"/>
  <c r="E26" i="1"/>
  <c r="I19" i="1"/>
  <c r="I33" i="1"/>
  <c r="I37" i="1"/>
  <c r="I23" i="1"/>
  <c r="I52" i="1"/>
  <c r="I38" i="1"/>
  <c r="I40" i="1"/>
  <c r="I36" i="1"/>
  <c r="I45" i="1"/>
  <c r="I55" i="1"/>
  <c r="I27" i="1"/>
  <c r="I46" i="1"/>
  <c r="I48" i="1"/>
  <c r="I50" i="1"/>
  <c r="I15" i="1"/>
  <c r="I30" i="1"/>
  <c r="I14" i="1"/>
  <c r="I20" i="1"/>
  <c r="I12" i="1"/>
  <c r="E25" i="1"/>
  <c r="I31" i="1"/>
  <c r="I53" i="1"/>
  <c r="I21" i="1"/>
  <c r="E27" i="1"/>
  <c r="I25" i="1"/>
  <c r="I35" i="1"/>
  <c r="I26" i="1"/>
  <c r="E49" i="1"/>
  <c r="E36" i="1"/>
  <c r="E51" i="1"/>
  <c r="E42" i="1"/>
  <c r="E18" i="1"/>
  <c r="E41" i="1"/>
  <c r="E33" i="1"/>
  <c r="E47" i="1"/>
  <c r="E44" i="1"/>
  <c r="E35" i="1"/>
  <c r="E50" i="1"/>
  <c r="E48" i="1"/>
  <c r="E39" i="1"/>
  <c r="E38" i="1"/>
  <c r="E30" i="1"/>
  <c r="E14" i="1"/>
  <c r="E34" i="1"/>
  <c r="E40" i="1"/>
  <c r="E16" i="1"/>
  <c r="E55" i="1"/>
  <c r="E31" i="1"/>
  <c r="E23" i="1"/>
  <c r="E45" i="1"/>
  <c r="E37" i="1"/>
  <c r="E29" i="1"/>
  <c r="E13" i="1"/>
  <c r="E54" i="1" l="1"/>
  <c r="J56" i="1"/>
  <c r="E12" i="1"/>
  <c r="E21" i="1"/>
  <c r="E24" i="1"/>
  <c r="E32" i="1"/>
  <c r="E52" i="1"/>
  <c r="E43" i="1"/>
  <c r="E22" i="1"/>
  <c r="E53" i="1"/>
  <c r="E56" i="1" l="1"/>
</calcChain>
</file>

<file path=xl/sharedStrings.xml><?xml version="1.0" encoding="utf-8"?>
<sst xmlns="http://schemas.openxmlformats.org/spreadsheetml/2006/main" count="11785" uniqueCount="333">
  <si>
    <t>State</t>
  </si>
  <si>
    <t>CT</t>
  </si>
  <si>
    <t>MA</t>
  </si>
  <si>
    <t>ME</t>
  </si>
  <si>
    <t>NH</t>
  </si>
  <si>
    <t>NJ</t>
  </si>
  <si>
    <t>NY</t>
  </si>
  <si>
    <t>PR</t>
  </si>
  <si>
    <t>RI</t>
  </si>
  <si>
    <t>VT</t>
  </si>
  <si>
    <t>DC</t>
  </si>
  <si>
    <t>DE</t>
  </si>
  <si>
    <t>MD</t>
  </si>
  <si>
    <t>PA</t>
  </si>
  <si>
    <t>VA</t>
  </si>
  <si>
    <t>WV</t>
  </si>
  <si>
    <t>AL</t>
  </si>
  <si>
    <t>FL</t>
  </si>
  <si>
    <t>GA</t>
  </si>
  <si>
    <t>KY</t>
  </si>
  <si>
    <t>MS</t>
  </si>
  <si>
    <t>NC</t>
  </si>
  <si>
    <t>SC</t>
  </si>
  <si>
    <t>TN</t>
  </si>
  <si>
    <t>AR</t>
  </si>
  <si>
    <t>CO</t>
  </si>
  <si>
    <t>LA</t>
  </si>
  <si>
    <t>MT</t>
  </si>
  <si>
    <t>ND</t>
  </si>
  <si>
    <t>NM</t>
  </si>
  <si>
    <t>OK</t>
  </si>
  <si>
    <t>SD</t>
  </si>
  <si>
    <t>TX</t>
  </si>
  <si>
    <t>UT</t>
  </si>
  <si>
    <t>WY</t>
  </si>
  <si>
    <t>IA</t>
  </si>
  <si>
    <t>IL</t>
  </si>
  <si>
    <t>IN</t>
  </si>
  <si>
    <t>KS</t>
  </si>
  <si>
    <t>MI</t>
  </si>
  <si>
    <t>MN</t>
  </si>
  <si>
    <t>MO</t>
  </si>
  <si>
    <t>NE</t>
  </si>
  <si>
    <t>OH</t>
  </si>
  <si>
    <t>WI</t>
  </si>
  <si>
    <t>AK</t>
  </si>
  <si>
    <t>AZ</t>
  </si>
  <si>
    <t>CA</t>
  </si>
  <si>
    <t>HI</t>
  </si>
  <si>
    <t>ID</t>
  </si>
  <si>
    <t>NV</t>
  </si>
  <si>
    <t>OR</t>
  </si>
  <si>
    <t>WA</t>
  </si>
  <si>
    <t>Wkly Samp Avg</t>
  </si>
  <si>
    <t>Wkly Samp Alloc</t>
  </si>
  <si>
    <t>Batch Below Min</t>
  </si>
  <si>
    <t>Reg.</t>
  </si>
  <si>
    <t>Year to Date</t>
  </si>
  <si>
    <t>Deleted to year to date</t>
  </si>
  <si>
    <t>Total Valid</t>
  </si>
  <si>
    <t>Annual alloc-ation</t>
  </si>
  <si>
    <t>Weekly Samp Diff @</t>
  </si>
  <si>
    <t>Qtrs below Min</t>
  </si>
  <si>
    <t>Region I</t>
  </si>
  <si>
    <t>Region II</t>
  </si>
  <si>
    <t>Region III</t>
  </si>
  <si>
    <t>Region IV</t>
  </si>
  <si>
    <t>Region V</t>
  </si>
  <si>
    <t>Region VI</t>
  </si>
  <si>
    <t>US</t>
  </si>
  <si>
    <t xml:space="preserve">Samples per batch in the quarter
Batch Range: 202327 ~ 202339 </t>
  </si>
  <si>
    <t>Samples per batch in the quarter
Batch Range: 202340 ~ 202352</t>
  </si>
  <si>
    <t>Samples per batch in the quarter
Batch Range: 202401 ~ 202413</t>
  </si>
  <si>
    <t>Samples per batch in the quarter
Batch Range: 202414 ~ 202426</t>
  </si>
  <si>
    <t>Region No</t>
  </si>
  <si>
    <t>ST</t>
  </si>
  <si>
    <t>total valid sample as of run date</t>
  </si>
  <si>
    <t>Percent of valid cases completed</t>
  </si>
  <si>
    <t>Count of deleted cases</t>
  </si>
  <si>
    <t>Count of completed cases</t>
  </si>
  <si>
    <t>Count of incomplete cases</t>
  </si>
  <si>
    <t>Run date</t>
  </si>
  <si>
    <t>PCA Complete, Incomplete, and deleted cases summary</t>
  </si>
  <si>
    <t>Between 202327 ~ 202426</t>
  </si>
  <si>
    <t>Sample selection range</t>
  </si>
  <si>
    <t xml:space="preserve">PIIA 2024 PAID CLAIMS ACCURACY SAMPLE SELECTION REPORT -BATCH Counts </t>
  </si>
  <si>
    <t>Batch Range</t>
  </si>
  <si>
    <t>run date</t>
  </si>
  <si>
    <t>Total valid sample as of run date</t>
  </si>
  <si>
    <t>Percent cases closed within 60 days</t>
  </si>
  <si>
    <t>Percent cases closed within 90 days</t>
  </si>
  <si>
    <t>Percent cases closed within 120 days</t>
  </si>
  <si>
    <t>Percent total cases closed</t>
  </si>
  <si>
    <t>Total Cases Incomplete</t>
  </si>
  <si>
    <t>Percent Cases Incomplete</t>
  </si>
  <si>
    <t>PCA case completion timelapse by state</t>
  </si>
  <si>
    <t xml:space="preserve">                              July 1, 2023 through June 30, 2024</t>
  </si>
  <si>
    <t>Footnotes</t>
  </si>
  <si>
    <t>---------</t>
  </si>
  <si>
    <t>* Excludes cases not meeting DCA definition for inclusion in population,</t>
  </si>
  <si>
    <t xml:space="preserve">  withdrawn claims, and claims for which monetary eligibility was</t>
  </si>
  <si>
    <t xml:space="preserve">  established upon receipt of CWC, UCFE, and/or UCX wage credits.</t>
  </si>
  <si>
    <t># Adjusted rate excludes erroneous denials that were corrected by agency</t>
  </si>
  <si>
    <t xml:space="preserve">  and claims for which eligibility was established through appeal prior</t>
  </si>
  <si>
    <t xml:space="preserve">  to DCA case completion.</t>
  </si>
  <si>
    <t>Prepared by ETA Office of Unemployment Insurance on 29 Oct 24.</t>
  </si>
  <si>
    <t>Improper</t>
  </si>
  <si>
    <t>Sample</t>
  </si>
  <si>
    <t>Total</t>
  </si>
  <si>
    <t>Denial</t>
  </si>
  <si>
    <t>Proper</t>
  </si>
  <si>
    <t>Type</t>
  </si>
  <si>
    <t>Sample*</t>
  </si>
  <si>
    <t>Population</t>
  </si>
  <si>
    <t>Errors</t>
  </si>
  <si>
    <t>(Adj.)#</t>
  </si>
  <si>
    <t>Overpayment</t>
  </si>
  <si>
    <t>Denial+</t>
  </si>
  <si>
    <t>Monetary</t>
  </si>
  <si>
    <t>Separation</t>
  </si>
  <si>
    <t>Nonseparation</t>
  </si>
  <si>
    <t xml:space="preserve">                   Denied Claims Accuracy Rates -- PIIA 2024 Reporting Year</t>
  </si>
  <si>
    <t>Adjusted</t>
  </si>
  <si>
    <t>95% C.I.</t>
  </si>
  <si>
    <t>(+/-)</t>
  </si>
  <si>
    <t>Denial#</t>
  </si>
  <si>
    <t>+ Claimant properly denied, but determination had a procedural error.</t>
  </si>
  <si>
    <t xml:space="preserve">                    Denied Claims Error Rates -- PIIA 2024 Report Year</t>
  </si>
  <si>
    <t>** Difference between DCA population and benchmark is 50 percent or more.</t>
  </si>
  <si>
    <t>* Difference between DCA population and benchmark is at least 15 percent</t>
  </si>
  <si>
    <t xml:space="preserve">  but less than 50 percent.</t>
  </si>
  <si>
    <t># Adjusted for cases not meeting DCA definition for inclusion in population,</t>
  </si>
  <si>
    <t xml:space="preserve">  claims for which monetary eligibility was established upon receipt of wage</t>
  </si>
  <si>
    <t xml:space="preserve">  credits, and weeks for which DCA samples were not selected.</t>
  </si>
  <si>
    <t>+ Benchmark Populations:</t>
  </si>
  <si>
    <t xml:space="preserve">  Monetary: Percent of dets. denied in ETA 218 rpt. times number of new</t>
  </si>
  <si>
    <t xml:space="preserve">  initial claims (intrastate and interstate liable) plus transitionals</t>
  </si>
  <si>
    <t xml:space="preserve">  in ETA 5159 rpt.</t>
  </si>
  <si>
    <t xml:space="preserve">  Separation: Percent of dets. denied in ETA 207 rpt. times number of</t>
  </si>
  <si>
    <t xml:space="preserve">  separations in ETA 9052 rpt.</t>
  </si>
  <si>
    <t xml:space="preserve">  Nonseparation: Percent of dets. denied in ETA 207 rpt. times number of</t>
  </si>
  <si>
    <t xml:space="preserve">  nonseparations in ETA 9052 rpt.</t>
  </si>
  <si>
    <t>Prepared on 29 Oct 24 by OUI Div. of Performance Management</t>
  </si>
  <si>
    <t>DCA</t>
  </si>
  <si>
    <t>Benchmark</t>
  </si>
  <si>
    <t>Percent</t>
  </si>
  <si>
    <t>Sample Type</t>
  </si>
  <si>
    <t>Population#</t>
  </si>
  <si>
    <t>Population+</t>
  </si>
  <si>
    <t>Difference</t>
  </si>
  <si>
    <t>*</t>
  </si>
  <si>
    <t>**</t>
  </si>
  <si>
    <t>Flag</t>
  </si>
  <si>
    <t>Comparison Report for BAM Population and ETA 5159 Report Data</t>
  </si>
  <si>
    <t>* Difference is outside the statistical control limits of -10.00% and   5.00%</t>
  </si>
  <si>
    <t xml:space="preserve">  and needs to be investigated to insure accuracy of the BAM sampling frames.</t>
  </si>
  <si>
    <t># Estimated due to missing ETA 5159 data.</t>
  </si>
  <si>
    <t>This report was produced on 29 Oct 24 by:</t>
  </si>
  <si>
    <t>Office of Unemployment Insurance, Division of Performance Management</t>
  </si>
  <si>
    <t>Region</t>
  </si>
  <si>
    <t>ETA 5159 Data</t>
  </si>
  <si>
    <t>BAM Population</t>
  </si>
  <si>
    <t>+ Estimated due to missing comparison data.</t>
  </si>
  <si>
    <r>
      <rPr>
        <b/>
        <sz val="11"/>
        <color theme="1"/>
        <rFont val="Aptos Narrow"/>
        <family val="2"/>
        <scheme val="minor"/>
      </rPr>
      <t xml:space="preserve">Weeks Paid </t>
    </r>
    <r>
      <rPr>
        <sz val="11"/>
        <color theme="1"/>
        <rFont val="Aptos Narrow"/>
        <family val="2"/>
        <scheme val="minor"/>
      </rPr>
      <t>-- July 1, 2023 thru June 30, 2024</t>
    </r>
  </si>
  <si>
    <r>
      <rPr>
        <b/>
        <sz val="11"/>
        <color theme="1"/>
        <rFont val="Aptos Narrow"/>
        <family val="2"/>
        <scheme val="minor"/>
      </rPr>
      <t xml:space="preserve">Benefits Paid </t>
    </r>
    <r>
      <rPr>
        <sz val="11"/>
        <color theme="1"/>
        <rFont val="Aptos Narrow"/>
        <family val="2"/>
        <scheme val="minor"/>
      </rPr>
      <t>-- July 1, 2023 thru June 30, 2024</t>
    </r>
  </si>
  <si>
    <t>Total sample completed</t>
  </si>
  <si>
    <t>Unemployment Insurance Improper Payment Rates</t>
  </si>
  <si>
    <t>From: CY 2023 QTR 3 To:2024 CY 2 QTR</t>
  </si>
  <si>
    <t>Notes:</t>
  </si>
  <si>
    <t>These data are based on a completion rate of 97.79%</t>
  </si>
  <si>
    <t>and are subject to change upon completion of the remaining cases.</t>
  </si>
  <si>
    <t>PIIA rate includes fraud, nonfraud recoverable, and nonfraud nonrecoverable</t>
  </si>
  <si>
    <t>overpayments.</t>
  </si>
  <si>
    <t>Prepared by: ETA Office of Unemployment Insurance on 29 Oct 24</t>
  </si>
  <si>
    <t>Over</t>
  </si>
  <si>
    <t>Under</t>
  </si>
  <si>
    <t>Payment.</t>
  </si>
  <si>
    <t>Amount</t>
  </si>
  <si>
    <t>Payment</t>
  </si>
  <si>
    <t>Valid</t>
  </si>
  <si>
    <t>payment</t>
  </si>
  <si>
    <t>Rate</t>
  </si>
  <si>
    <t>Improperly</t>
  </si>
  <si>
    <t>Overpaid</t>
  </si>
  <si>
    <t>Cases</t>
  </si>
  <si>
    <t>Underpaid</t>
  </si>
  <si>
    <t>(OP+UP)</t>
  </si>
  <si>
    <t>Paid</t>
  </si>
  <si>
    <t>Excluding.</t>
  </si>
  <si>
    <t>Fraud</t>
  </si>
  <si>
    <t>Complete</t>
  </si>
  <si>
    <t>Amount Paid</t>
  </si>
  <si>
    <t>(a)</t>
  </si>
  <si>
    <t>(c)</t>
  </si>
  <si>
    <t>(b)</t>
  </si>
  <si>
    <t>(d)</t>
  </si>
  <si>
    <t>(a)+(b)</t>
  </si>
  <si>
    <t>(c)+(d)</t>
  </si>
  <si>
    <t>Work. Search.</t>
  </si>
  <si>
    <t>of sample</t>
  </si>
  <si>
    <t>complete</t>
  </si>
  <si>
    <t>UI Benefit Integrity Accuracy Measurement Rates</t>
  </si>
  <si>
    <t>Batch Range 202327 through 202426</t>
  </si>
  <si>
    <t xml:space="preserve">       * Includes fraud, nonfraud recoverable, and nonfraud nonrecoverable overpayments</t>
  </si>
  <si>
    <t xml:space="preserve">         May be restricted to a specific overpayment type or cause or responsibility characteristic.</t>
  </si>
  <si>
    <t xml:space="preserve">      ** Resticted to Benefit Year Earnings (BYE) error cause. Excludes technically proper payments due to finality.</t>
  </si>
  <si>
    <t xml:space="preserve">         Excludes technically proper payments due to finality, However, it includes good cause or against equity and good conscience</t>
  </si>
  <si>
    <t xml:space="preserve">     *** Includes fraud, nonfraud recoverable, nonfraud nonrecoverable overpayments and warnings for the failure to search for work</t>
  </si>
  <si>
    <t xml:space="preserve">    **** Includes work search improper payments and instances where claimant warned because the failure to search for work</t>
  </si>
  <si>
    <t>OP</t>
  </si>
  <si>
    <t>Work Search</t>
  </si>
  <si>
    <t>With WS</t>
  </si>
  <si>
    <t>UP</t>
  </si>
  <si>
    <t>BYE</t>
  </si>
  <si>
    <t>Agy</t>
  </si>
  <si>
    <t>WS</t>
  </si>
  <si>
    <t>Rate *** With</t>
  </si>
  <si>
    <t>Warnings</t>
  </si>
  <si>
    <t>Rate *** Amount $</t>
  </si>
  <si>
    <t>Agency</t>
  </si>
  <si>
    <t>Excluding</t>
  </si>
  <si>
    <t>Including</t>
  </si>
  <si>
    <t>95% CI</t>
  </si>
  <si>
    <t>Rate*</t>
  </si>
  <si>
    <t>With Work</t>
  </si>
  <si>
    <t>Responsible</t>
  </si>
  <si>
    <t>Work Seach</t>
  </si>
  <si>
    <t>Rate *</t>
  </si>
  <si>
    <t>+/-</t>
  </si>
  <si>
    <t>Amount $</t>
  </si>
  <si>
    <t>Search Warnings</t>
  </si>
  <si>
    <t>Rate**</t>
  </si>
  <si>
    <t>Warnings *</t>
  </si>
  <si>
    <t>Warnings ****</t>
  </si>
  <si>
    <t>OP Rate</t>
  </si>
  <si>
    <t xml:space="preserve">    **** Includes work search improper payments and instances where claimant warned for because the failure to search for work</t>
  </si>
  <si>
    <t>Rate With</t>
  </si>
  <si>
    <t>Rate Amount $</t>
  </si>
  <si>
    <t>Amount $ *</t>
  </si>
  <si>
    <t>Warnings ***</t>
  </si>
  <si>
    <t>Search Warnings ***</t>
  </si>
  <si>
    <t>Rate **</t>
  </si>
  <si>
    <t>Estimated Overpayments by Cause --12 Months ending 2024 Quarter 2</t>
  </si>
  <si>
    <t>Percent of</t>
  </si>
  <si>
    <t>Estimated</t>
  </si>
  <si>
    <t>Cause</t>
  </si>
  <si>
    <t>Dollars Paid</t>
  </si>
  <si>
    <t>Dollars OP</t>
  </si>
  <si>
    <t>st</t>
  </si>
  <si>
    <t>Benefit Year Earnings</t>
  </si>
  <si>
    <t>Separation Issues</t>
  </si>
  <si>
    <t>Able+Available</t>
  </si>
  <si>
    <t>ES Registration</t>
  </si>
  <si>
    <t>Sev./Vac./SSI/Pension</t>
  </si>
  <si>
    <t>Base Period Wage Iss.</t>
  </si>
  <si>
    <t>Other Eligibility</t>
  </si>
  <si>
    <t>Other Issues</t>
  </si>
  <si>
    <t>Dependents Allowance</t>
  </si>
  <si>
    <t>Amt. Paid</t>
  </si>
  <si>
    <t>Estimated Overpayments by Responsibility - Batch Range 202327 through 202426</t>
  </si>
  <si>
    <t>Claimant Only</t>
  </si>
  <si>
    <t>Claimant + Employer</t>
  </si>
  <si>
    <t>Claimant + Agency</t>
  </si>
  <si>
    <t>Agency  Only</t>
  </si>
  <si>
    <t>Clmnt+Empl+Agy</t>
  </si>
  <si>
    <t>Employer Only</t>
  </si>
  <si>
    <t>Employer + Agency</t>
  </si>
  <si>
    <t>All Others</t>
  </si>
  <si>
    <t>Depend Allowance</t>
  </si>
  <si>
    <t>Work Search Issues</t>
  </si>
  <si>
    <t>JS Reg.</t>
  </si>
  <si>
    <t>Oth. Elig. Iss.</t>
  </si>
  <si>
    <t>VI</t>
  </si>
  <si>
    <t>.</t>
  </si>
  <si>
    <t>Estimated Underpayments by Cause CY 2023 Qtr. 3 to CY 2024 Qtr. 2</t>
  </si>
  <si>
    <t>Responsibility</t>
  </si>
  <si>
    <t>Agency Only</t>
  </si>
  <si>
    <t>Estimated Underpayments by Responsibility CY 2023 Qtr. 3 to CY 2024 Qtr. 2</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</si>
  <si>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“Comparison of State Unemployment Laws”and the "Significant Provisions of State UI Laws" links below).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</si>
  <si>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</si>
  <si>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Below are links to the worksheets in this spreadsheet:</t>
  </si>
  <si>
    <t>Improper Payment Rates</t>
  </si>
  <si>
    <t>Underpayments by Cause</t>
  </si>
  <si>
    <t>Integrity Rates</t>
  </si>
  <si>
    <t>PCA Weekly Sample Selection</t>
  </si>
  <si>
    <t>Overpayments by Cause</t>
  </si>
  <si>
    <t>Overpayment by Responsibility</t>
  </si>
  <si>
    <t>PCA Completed &amp; Deleted</t>
  </si>
  <si>
    <t>Fraud Overpayments by Cause</t>
  </si>
  <si>
    <t>Fraud OPs by Responsibility</t>
  </si>
  <si>
    <t>Agency Responsible by Cause</t>
  </si>
  <si>
    <t>Improper Denial Error Rates</t>
  </si>
  <si>
    <t>AGY_RESP by Responsibility</t>
  </si>
  <si>
    <t>Improper Denial Accuracy Rates</t>
  </si>
  <si>
    <t>https://oui.doleta.gov/unemploy/comparison/2020-2029/comparison2023.asp</t>
  </si>
  <si>
    <t>https://oui.doleta.gov/unemploy/content/sigpros/2020-2029/January2024.pdf</t>
  </si>
  <si>
    <t xml:space="preserve">Integrity Rates with +-95% C.I </t>
  </si>
  <si>
    <t>Data Warning</t>
  </si>
  <si>
    <t>Denied Claims Accuracy Population Comparison Report</t>
  </si>
  <si>
    <t>July 1, 2023 through June 30, 2024  -- batches 202327 thru 202426</t>
  </si>
  <si>
    <t>Underpayments by Responsibility</t>
  </si>
  <si>
    <t>PCA 60 &amp; 90 &amp; 120 day timelapse</t>
  </si>
  <si>
    <t>DCA Comparison Rates</t>
  </si>
  <si>
    <t>state</t>
  </si>
  <si>
    <t>Count Of deleted cases</t>
  </si>
  <si>
    <t>Count of withdrawn cases</t>
  </si>
  <si>
    <t>Count of monetary eligible</t>
  </si>
  <si>
    <t>Sample size</t>
  </si>
  <si>
    <t>Denial sample type</t>
  </si>
  <si>
    <t>Denial Sample type definition</t>
  </si>
  <si>
    <t xml:space="preserve">Monetary </t>
  </si>
  <si>
    <t>Denial claims selected, withdrawn, or mon eligible cases this one Query</t>
  </si>
  <si>
    <t>Sum Of valid sample = Completed sample size - withdrawn-monetary eligible</t>
  </si>
  <si>
    <t>DCA Samp, Deleted, Mon elig</t>
  </si>
  <si>
    <t>Estimated Fraud Overpayments by Cause -- 12 Months 6-30-2024</t>
  </si>
  <si>
    <t>Prepared by: ETA Office of Unemployment Insurance on 30 Oct 24</t>
  </si>
  <si>
    <t>Identity Fraud/Theft</t>
  </si>
  <si>
    <t>Estimated Fraud Overpayments by Responsibility - Batch Range 202327 through 202426</t>
  </si>
  <si>
    <t xml:space="preserve"> Agency Responsible Overpayments by Cause</t>
  </si>
  <si>
    <t>Agency Responsible Rate Overpayments by Responsibility</t>
  </si>
  <si>
    <t>* Agency Responsible Rate excludes technically proper payments</t>
  </si>
  <si>
    <t xml:space="preserve">  and overpayments attributed to another SWAs action</t>
  </si>
  <si>
    <t>Prepared by Div. of Performance Management on 30 Oct 24</t>
  </si>
  <si>
    <t>Agency and Claimant</t>
  </si>
  <si>
    <t>Agency, Claimant, and Employer</t>
  </si>
  <si>
    <t>Agency and Employer</t>
  </si>
  <si>
    <t>Agency, Claimant, Employer, and others</t>
  </si>
  <si>
    <t>Agency and other party</t>
  </si>
  <si>
    <t>Agency, Employer  and Other Party</t>
  </si>
  <si>
    <t xml:space="preserve">Sample                                                                                              </t>
  </si>
  <si>
    <t>From: CY 2023 QTR 3 To: CY 2024 2 QTR</t>
  </si>
  <si>
    <t>Note that Data Warning links on individual worksheets return  to this page</t>
  </si>
  <si>
    <t>Dollars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</si>
</sst>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0.000"/>
    <numFmt numFmtId="165" formatCode="_(* #,##0_);_(* \(#,##0\);_(* &quot;-&quot;??_);_(@_)"/>
    <numFmt numFmtId="166" formatCode="mm/dd/yyyy"/>
    <numFmt numFmtId="167" formatCode="0.0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8"/>
      <color theme="1"/>
      <name val="Arial"/>
      <family val="2"/>
    </font>
    <font>
      <sz val="8"/>
      <color theme="1"/>
      <name val="Aptos Narrow"/>
      <family val="2"/>
      <scheme val="minor"/>
    </font>
    <font>
      <sz val="6"/>
      <color theme="1"/>
      <name val="Arial"/>
      <family val="2"/>
    </font>
    <font>
      <b/>
      <sz val="8"/>
      <color theme="1"/>
      <name val="Arial"/>
      <family val="2"/>
    </font>
    <font>
      <u/>
      <sz val="11"/>
      <color theme="10"/>
      <name val="Aptos Narrow"/>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top/>
      <bottom style="double">
        <color auto="1"/>
      </bottom>
      <diagonal/>
    </border>
    <border>
      <left style="medium">
        <color auto="1"/>
      </left>
      <right style="thin">
        <color rgb="FF000000"/>
      </right>
      <top style="thin">
        <color indexed="64"/>
      </top>
      <bottom style="thin">
        <color auto="1"/>
      </bottom>
      <diagonal/>
    </border>
    <border>
      <left style="double">
        <color auto="1"/>
      </left>
      <right/>
      <top style="double">
        <color auto="1"/>
      </top>
      <bottom style="double">
        <color auto="1"/>
      </bottom>
      <diagonal/>
    </border>
    <border>
      <left style="medium">
        <color auto="1"/>
      </left>
      <right style="thin">
        <color rgb="FF000000"/>
      </right>
      <top style="thin">
        <color indexed="64"/>
      </top>
      <bottom style="double">
        <color auto="1"/>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auto="1"/>
      </left>
      <right style="thin">
        <color auto="1"/>
      </right>
      <top style="thin">
        <color auto="1"/>
      </top>
      <bottom style="double">
        <color auto="1"/>
      </bottom>
      <diagonal/>
    </border>
    <border>
      <left style="thin">
        <color rgb="FF000000"/>
      </left>
      <right style="thin">
        <color auto="1"/>
      </right>
      <top style="thin">
        <color rgb="FF000000"/>
      </top>
      <bottom style="double">
        <color rgb="FF000000"/>
      </bottom>
      <diagonal/>
    </border>
    <border>
      <left style="thin">
        <color auto="1"/>
      </left>
      <right/>
      <top style="thin">
        <color auto="1"/>
      </top>
      <bottom style="double">
        <color auto="1"/>
      </bottom>
      <diagonal/>
    </border>
    <border>
      <left style="double">
        <color auto="1"/>
      </left>
      <right/>
      <top style="double">
        <color auto="1"/>
      </top>
      <bottom/>
      <diagonal/>
    </border>
    <border>
      <left style="medium">
        <color auto="1"/>
      </left>
      <right style="thin">
        <color rgb="FF000000"/>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double">
        <color rgb="FF000000"/>
      </left>
      <right style="thin">
        <color rgb="FF000000"/>
      </right>
      <top style="thin">
        <color rgb="FF000000"/>
      </top>
      <bottom/>
      <diagonal/>
    </border>
    <border>
      <left style="double">
        <color indexed="64"/>
      </left>
      <right style="thin">
        <color auto="1"/>
      </right>
      <top style="thin">
        <color indexed="64"/>
      </top>
      <bottom/>
      <diagonal/>
    </border>
    <border>
      <left style="thin">
        <color auto="1"/>
      </left>
      <right style="thin">
        <color auto="1"/>
      </right>
      <top/>
      <bottom style="double">
        <color auto="1"/>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53">
    <xf numFmtId="0" fontId="0" fillId="0" borderId="0" xfId="0"/>
    <xf numFmtId="0" fontId="0" fillId="0" borderId="2" xfId="0" applyBorder="1"/>
    <xf numFmtId="0" fontId="2" fillId="0" borderId="0" xfId="0" applyFont="1"/>
    <xf numFmtId="0" fontId="3" fillId="2" borderId="11" xfId="0" applyFont="1" applyFill="1" applyBorder="1" applyAlignment="1">
      <alignment horizontal="center"/>
    </xf>
    <xf numFmtId="1" fontId="3" fillId="0" borderId="4" xfId="0" applyNumberFormat="1" applyFont="1" applyBorder="1" applyAlignment="1">
      <alignment horizontal="right" vertical="center" wrapText="1"/>
    </xf>
    <xf numFmtId="0" fontId="3" fillId="0" borderId="4" xfId="0" applyFont="1" applyBorder="1" applyAlignment="1">
      <alignment horizontal="right" vertical="center" wrapText="1"/>
    </xf>
    <xf numFmtId="0" fontId="4" fillId="0" borderId="2" xfId="0" applyFont="1" applyBorder="1" applyAlignment="1">
      <alignment vertical="center"/>
    </xf>
    <xf numFmtId="164" fontId="3" fillId="0" borderId="4" xfId="0" applyNumberFormat="1" applyFont="1" applyBorder="1" applyAlignment="1">
      <alignment horizontal="right" vertical="center" wrapText="1"/>
    </xf>
    <xf numFmtId="0" fontId="3" fillId="0" borderId="9" xfId="0" applyFont="1" applyBorder="1" applyAlignment="1">
      <alignment vertical="center"/>
    </xf>
    <xf numFmtId="164" fontId="4" fillId="0" borderId="2" xfId="0" applyNumberFormat="1" applyFont="1" applyBorder="1" applyAlignment="1">
      <alignment vertical="center"/>
    </xf>
    <xf numFmtId="1"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164" fontId="3" fillId="0" borderId="1" xfId="0" applyNumberFormat="1" applyFont="1" applyBorder="1" applyAlignment="1">
      <alignment horizontal="right" vertical="center" wrapText="1"/>
    </xf>
    <xf numFmtId="0" fontId="3" fillId="0" borderId="2" xfId="0" applyFont="1" applyBorder="1" applyAlignment="1">
      <alignment vertical="center"/>
    </xf>
    <xf numFmtId="0" fontId="3" fillId="2" borderId="13" xfId="0" applyFont="1" applyFill="1" applyBorder="1" applyAlignment="1">
      <alignment horizontal="center"/>
    </xf>
    <xf numFmtId="0" fontId="3" fillId="0" borderId="14" xfId="0" applyFont="1" applyBorder="1" applyAlignment="1">
      <alignment horizontal="right" vertical="center" wrapText="1"/>
    </xf>
    <xf numFmtId="0" fontId="4" fillId="0" borderId="16" xfId="0" applyFont="1" applyBorder="1" applyAlignment="1">
      <alignment vertical="center"/>
    </xf>
    <xf numFmtId="164" fontId="3" fillId="0" borderId="17" xfId="0" applyNumberFormat="1" applyFont="1" applyBorder="1" applyAlignment="1">
      <alignment horizontal="right" vertical="center" wrapText="1"/>
    </xf>
    <xf numFmtId="0" fontId="3" fillId="0" borderId="16" xfId="0" applyFont="1" applyBorder="1" applyAlignment="1">
      <alignment vertical="center"/>
    </xf>
    <xf numFmtId="164" fontId="4" fillId="0" borderId="16" xfId="0" applyNumberFormat="1" applyFont="1" applyBorder="1" applyAlignment="1">
      <alignment vertical="center"/>
    </xf>
    <xf numFmtId="0" fontId="3" fillId="0" borderId="18" xfId="0" applyFont="1" applyBorder="1"/>
    <xf numFmtId="0" fontId="3" fillId="2" borderId="20" xfId="0" applyFont="1" applyFill="1" applyBorder="1" applyAlignment="1">
      <alignment horizontal="center"/>
    </xf>
    <xf numFmtId="0" fontId="4" fillId="0" borderId="9" xfId="0" applyFont="1" applyBorder="1" applyAlignment="1">
      <alignment vertical="center"/>
    </xf>
    <xf numFmtId="0" fontId="3" fillId="0" borderId="21" xfId="0" applyFont="1" applyBorder="1" applyAlignment="1">
      <alignment vertical="center"/>
    </xf>
    <xf numFmtId="164" fontId="4" fillId="0" borderId="9" xfId="0" applyNumberFormat="1" applyFont="1" applyBorder="1" applyAlignment="1">
      <alignment vertical="center"/>
    </xf>
    <xf numFmtId="0" fontId="5" fillId="0" borderId="0" xfId="0" applyFont="1"/>
    <xf numFmtId="164" fontId="5" fillId="0" borderId="17" xfId="0" applyNumberFormat="1" applyFont="1" applyBorder="1" applyAlignment="1">
      <alignment horizontal="right" vertical="center" wrapText="1"/>
    </xf>
    <xf numFmtId="1" fontId="3" fillId="6" borderId="25" xfId="0" applyNumberFormat="1" applyFont="1" applyFill="1" applyBorder="1" applyAlignment="1">
      <alignment horizontal="center" vertical="center" wrapText="1"/>
    </xf>
    <xf numFmtId="1" fontId="3" fillId="6" borderId="3" xfId="0" applyNumberFormat="1" applyFont="1" applyFill="1" applyBorder="1" applyAlignment="1">
      <alignment horizontal="center" vertical="center" wrapText="1"/>
    </xf>
    <xf numFmtId="1" fontId="3" fillId="6" borderId="23" xfId="0" applyNumberFormat="1" applyFont="1" applyFill="1" applyBorder="1" applyAlignment="1">
      <alignment horizontal="center" vertical="center" wrapText="1"/>
    </xf>
    <xf numFmtId="1" fontId="3" fillId="6" borderId="26" xfId="0" applyNumberFormat="1" applyFont="1" applyFill="1" applyBorder="1" applyAlignment="1">
      <alignment horizontal="center" vertical="center" wrapText="1"/>
    </xf>
    <xf numFmtId="1" fontId="3" fillId="6" borderId="27" xfId="0" applyNumberFormat="1" applyFont="1" applyFill="1" applyBorder="1" applyAlignment="1">
      <alignment horizontal="center" vertical="center" wrapText="1"/>
    </xf>
    <xf numFmtId="1" fontId="3" fillId="6" borderId="8" xfId="0" applyNumberFormat="1" applyFont="1" applyFill="1" applyBorder="1" applyAlignment="1">
      <alignment horizontal="center" vertical="center" wrapText="1"/>
    </xf>
    <xf numFmtId="0" fontId="4" fillId="0" borderId="2" xfId="0" applyFont="1" applyBorder="1"/>
    <xf numFmtId="0" fontId="3" fillId="0" borderId="2" xfId="0" applyFont="1" applyBorder="1"/>
    <xf numFmtId="0" fontId="3" fillId="0" borderId="15" xfId="0" applyFont="1" applyBorder="1" applyAlignment="1">
      <alignment horizontal="right" vertical="center" wrapText="1"/>
    </xf>
    <xf numFmtId="0" fontId="5" fillId="0" borderId="16" xfId="0" applyFont="1" applyBorder="1" applyAlignment="1">
      <alignment vertical="center"/>
    </xf>
    <xf numFmtId="165" fontId="5" fillId="0" borderId="16" xfId="1" applyNumberFormat="1" applyFont="1" applyFill="1" applyBorder="1" applyAlignment="1">
      <alignment vertical="center"/>
    </xf>
    <xf numFmtId="10" fontId="0" fillId="0" borderId="2" xfId="0" applyNumberFormat="1" applyBorder="1"/>
    <xf numFmtId="0" fontId="3" fillId="0" borderId="9" xfId="0" applyFont="1" applyBorder="1"/>
    <xf numFmtId="0" fontId="4" fillId="0" borderId="9" xfId="0" applyFont="1" applyBorder="1"/>
    <xf numFmtId="0" fontId="3" fillId="0" borderId="16" xfId="0" applyFont="1" applyBorder="1"/>
    <xf numFmtId="0" fontId="4" fillId="0" borderId="16" xfId="0" applyFont="1" applyBorder="1"/>
    <xf numFmtId="0" fontId="3" fillId="0" borderId="3" xfId="0" applyFont="1" applyBorder="1" applyAlignment="1">
      <alignment horizontal="right" vertical="center" wrapText="1"/>
    </xf>
    <xf numFmtId="0" fontId="3" fillId="0" borderId="8" xfId="0" applyFont="1" applyBorder="1"/>
    <xf numFmtId="0" fontId="4" fillId="0" borderId="8" xfId="0" applyFont="1" applyBorder="1"/>
    <xf numFmtId="165" fontId="5" fillId="0" borderId="28" xfId="1" applyNumberFormat="1" applyFont="1" applyFill="1" applyBorder="1" applyAlignment="1">
      <alignment vertical="center"/>
    </xf>
    <xf numFmtId="0" fontId="3" fillId="0" borderId="16" xfId="0" applyFont="1" applyBorder="1" applyAlignment="1">
      <alignment horizontal="right" vertical="center" wrapText="1"/>
    </xf>
    <xf numFmtId="22" fontId="0" fillId="0" borderId="2" xfId="0" applyNumberFormat="1" applyBorder="1"/>
    <xf numFmtId="0" fontId="0" fillId="0" borderId="2" xfId="0" applyBorder="1" applyAlignment="1">
      <alignment horizontal="center"/>
    </xf>
    <xf numFmtId="0" fontId="0" fillId="0" borderId="0" xfId="0" applyAlignment="1">
      <alignment horizontal="center"/>
    </xf>
    <xf numFmtId="0" fontId="0" fillId="6" borderId="2" xfId="0" applyFill="1" applyBorder="1" applyAlignment="1">
      <alignment horizontal="center" wrapText="1"/>
    </xf>
    <xf numFmtId="0" fontId="0" fillId="6" borderId="2" xfId="0" applyFill="1" applyBorder="1" applyAlignment="1">
      <alignment wrapText="1"/>
    </xf>
    <xf numFmtId="166" fontId="0" fillId="0" borderId="2" xfId="0" applyNumberFormat="1" applyBorder="1"/>
    <xf numFmtId="166" fontId="0" fillId="0" borderId="0" xfId="0" applyNumberFormat="1"/>
    <xf numFmtId="0" fontId="0" fillId="6" borderId="9" xfId="0" applyFill="1" applyBorder="1" applyAlignment="1">
      <alignment horizontal="center" vertical="center" wrapText="1"/>
    </xf>
    <xf numFmtId="0" fontId="0" fillId="6" borderId="9" xfId="0" applyFill="1" applyBorder="1" applyAlignment="1">
      <alignment vertical="center" wrapText="1"/>
    </xf>
    <xf numFmtId="14" fontId="0" fillId="6" borderId="9" xfId="0" applyNumberFormat="1" applyFill="1" applyBorder="1" applyAlignment="1">
      <alignment vertical="center" wrapText="1"/>
    </xf>
    <xf numFmtId="0" fontId="0" fillId="6" borderId="2" xfId="0" applyFill="1" applyBorder="1" applyAlignment="1">
      <alignment vertical="center" wrapText="1"/>
    </xf>
    <xf numFmtId="0" fontId="0" fillId="0" borderId="0" xfId="0" applyAlignment="1">
      <alignment vertical="center" wrapText="1"/>
    </xf>
    <xf numFmtId="0" fontId="0" fillId="0" borderId="0" xfId="0" quotePrefix="1"/>
    <xf numFmtId="3" fontId="0" fillId="0" borderId="2" xfId="0" applyNumberFormat="1" applyBorder="1"/>
    <xf numFmtId="0" fontId="0" fillId="2" borderId="8" xfId="0" applyFill="1" applyBorder="1"/>
    <xf numFmtId="0" fontId="0" fillId="2" borderId="29" xfId="0" applyFill="1" applyBorder="1"/>
    <xf numFmtId="0" fontId="0" fillId="2" borderId="9" xfId="0" applyFill="1" applyBorder="1"/>
    <xf numFmtId="0" fontId="0" fillId="2" borderId="8" xfId="0" applyFill="1" applyBorder="1" applyAlignment="1">
      <alignment horizontal="center"/>
    </xf>
    <xf numFmtId="0" fontId="0" fillId="2" borderId="29" xfId="0" applyFill="1" applyBorder="1" applyAlignment="1">
      <alignment horizontal="center"/>
    </xf>
    <xf numFmtId="0" fontId="0" fillId="2" borderId="9" xfId="0" applyFill="1" applyBorder="1" applyAlignment="1">
      <alignment horizontal="center"/>
    </xf>
    <xf numFmtId="0" fontId="0" fillId="6" borderId="8" xfId="0" applyFill="1" applyBorder="1"/>
    <xf numFmtId="0" fontId="0" fillId="6" borderId="29" xfId="0" applyFill="1" applyBorder="1"/>
    <xf numFmtId="0" fontId="0" fillId="6" borderId="9" xfId="0" applyFill="1" applyBorder="1"/>
    <xf numFmtId="0" fontId="0" fillId="6" borderId="2" xfId="0" applyFill="1" applyBorder="1"/>
    <xf numFmtId="6" fontId="0" fillId="0" borderId="2" xfId="0" applyNumberFormat="1" applyBorder="1"/>
    <xf numFmtId="0" fontId="0" fillId="2" borderId="2" xfId="0" applyFill="1" applyBorder="1"/>
    <xf numFmtId="0" fontId="0" fillId="6" borderId="2" xfId="0" applyFill="1" applyBorder="1" applyAlignment="1">
      <alignment horizontal="center" vertical="center" wrapText="1"/>
    </xf>
    <xf numFmtId="166" fontId="0" fillId="6" borderId="2" xfId="0" applyNumberFormat="1" applyFill="1" applyBorder="1" applyAlignment="1">
      <alignment horizontal="center" vertical="center" wrapText="1"/>
    </xf>
    <xf numFmtId="1" fontId="0" fillId="0" borderId="2" xfId="0" applyNumberFormat="1" applyBorder="1"/>
    <xf numFmtId="167" fontId="0" fillId="0" borderId="0" xfId="0" applyNumberFormat="1"/>
    <xf numFmtId="167" fontId="0" fillId="6" borderId="8" xfId="0" applyNumberFormat="1" applyFill="1" applyBorder="1"/>
    <xf numFmtId="167" fontId="0" fillId="0" borderId="2" xfId="0" applyNumberFormat="1" applyBorder="1"/>
    <xf numFmtId="0" fontId="0" fillId="6" borderId="29" xfId="0" applyFill="1" applyBorder="1" applyAlignment="1">
      <alignment horizontal="center"/>
    </xf>
    <xf numFmtId="167" fontId="0" fillId="6" borderId="29" xfId="0" applyNumberFormat="1" applyFill="1" applyBorder="1" applyAlignment="1">
      <alignment horizontal="center"/>
    </xf>
    <xf numFmtId="0" fontId="0" fillId="6" borderId="9" xfId="0" applyFill="1" applyBorder="1" applyAlignment="1">
      <alignment horizontal="center"/>
    </xf>
    <xf numFmtId="167" fontId="0" fillId="6" borderId="9" xfId="0" applyNumberFormat="1" applyFill="1" applyBorder="1" applyAlignment="1">
      <alignment horizontal="center"/>
    </xf>
    <xf numFmtId="167" fontId="0" fillId="6" borderId="8" xfId="0" applyNumberFormat="1" applyFill="1" applyBorder="1" applyAlignment="1">
      <alignment horizontal="center"/>
    </xf>
    <xf numFmtId="0" fontId="0" fillId="6" borderId="8" xfId="0" applyFill="1" applyBorder="1" applyAlignment="1">
      <alignment horizontal="center"/>
    </xf>
    <xf numFmtId="0" fontId="0" fillId="2" borderId="30" xfId="0" applyFill="1" applyBorder="1"/>
    <xf numFmtId="167" fontId="0" fillId="2" borderId="8" xfId="0" applyNumberFormat="1" applyFill="1" applyBorder="1"/>
    <xf numFmtId="0" fontId="0" fillId="2" borderId="31" xfId="0" applyFill="1" applyBorder="1"/>
    <xf numFmtId="167" fontId="0" fillId="2" borderId="29" xfId="0" applyNumberFormat="1" applyFill="1" applyBorder="1"/>
    <xf numFmtId="167" fontId="0" fillId="2" borderId="9" xfId="0" applyNumberFormat="1" applyFill="1" applyBorder="1"/>
    <xf numFmtId="0" fontId="0" fillId="5" borderId="8" xfId="0" applyFill="1" applyBorder="1"/>
    <xf numFmtId="0" fontId="0" fillId="5" borderId="9" xfId="0" applyFill="1" applyBorder="1"/>
    <xf numFmtId="167" fontId="0" fillId="5" borderId="8" xfId="0" applyNumberFormat="1" applyFill="1" applyBorder="1"/>
    <xf numFmtId="167" fontId="0" fillId="5" borderId="9" xfId="0" applyNumberFormat="1" applyFill="1" applyBorder="1"/>
    <xf numFmtId="0" fontId="0" fillId="7" borderId="8" xfId="0" applyFill="1" applyBorder="1"/>
    <xf numFmtId="0" fontId="0" fillId="7" borderId="9" xfId="0" applyFill="1" applyBorder="1"/>
    <xf numFmtId="0" fontId="0" fillId="7" borderId="8" xfId="0" applyFill="1" applyBorder="1" applyAlignment="1">
      <alignment horizontal="center"/>
    </xf>
    <xf numFmtId="0" fontId="0" fillId="7" borderId="9" xfId="0" applyFill="1" applyBorder="1" applyAlignment="1">
      <alignment horizontal="center"/>
    </xf>
    <xf numFmtId="0" fontId="7" fillId="0" borderId="0" xfId="2"/>
    <xf numFmtId="0" fontId="7" fillId="0" borderId="0" xfId="2" applyFill="1"/>
    <xf numFmtId="0" fontId="7" fillId="0" borderId="0" xfId="2" quotePrefix="1" applyFill="1"/>
    <xf numFmtId="0" fontId="7" fillId="0" borderId="0" xfId="3" quotePrefix="1" applyFill="1"/>
    <xf numFmtId="0" fontId="7" fillId="0" borderId="0" xfId="2" quotePrefix="1"/>
    <xf numFmtId="0" fontId="7" fillId="3" borderId="0" xfId="3" applyFill="1"/>
    <xf numFmtId="0" fontId="0" fillId="0" borderId="9" xfId="0" applyBorder="1" applyAlignment="1">
      <alignment horizontal="center" vertical="center" wrapText="1"/>
    </xf>
    <xf numFmtId="0" fontId="0" fillId="0" borderId="9" xfId="0" applyBorder="1" applyAlignment="1">
      <alignment vertical="center" wrapText="1"/>
    </xf>
    <xf numFmtId="3" fontId="0" fillId="0" borderId="9" xfId="0" applyNumberFormat="1" applyBorder="1" applyAlignment="1">
      <alignment vertical="center" wrapText="1"/>
    </xf>
    <xf numFmtId="0" fontId="0" fillId="0" borderId="0" xfId="0" applyAlignment="1">
      <alignment wrapText="1"/>
    </xf>
    <xf numFmtId="0" fontId="0" fillId="2" borderId="2" xfId="0" applyFill="1" applyBorder="1" applyAlignment="1">
      <alignment horizontal="center" vertical="center" wrapText="1"/>
    </xf>
    <xf numFmtId="0" fontId="0" fillId="2" borderId="2" xfId="0" applyFill="1" applyBorder="1" applyAlignment="1">
      <alignment vertical="center" wrapText="1"/>
    </xf>
    <xf numFmtId="167" fontId="0" fillId="7" borderId="8" xfId="0" applyNumberFormat="1" applyFill="1" applyBorder="1"/>
    <xf numFmtId="167" fontId="0" fillId="7" borderId="9" xfId="0" applyNumberFormat="1" applyFill="1" applyBorder="1"/>
    <xf numFmtId="0" fontId="0" fillId="5" borderId="8" xfId="0" applyFill="1" applyBorder="1" applyAlignment="1">
      <alignment horizontal="center"/>
    </xf>
    <xf numFmtId="0" fontId="0" fillId="5" borderId="9" xfId="0" applyFill="1" applyBorder="1" applyAlignment="1">
      <alignment horizontal="center"/>
    </xf>
    <xf numFmtId="0" fontId="0" fillId="3" borderId="2" xfId="0" applyFill="1" applyBorder="1" applyAlignment="1">
      <alignment horizontal="left" vertical="center" wrapText="1"/>
    </xf>
    <xf numFmtId="167" fontId="0" fillId="2" borderId="8" xfId="0" applyNumberFormat="1" applyFill="1" applyBorder="1" applyAlignment="1">
      <alignment horizontal="center"/>
    </xf>
    <xf numFmtId="167" fontId="0" fillId="2" borderId="29" xfId="0" applyNumberFormat="1" applyFill="1" applyBorder="1" applyAlignment="1">
      <alignment horizontal="center"/>
    </xf>
    <xf numFmtId="167" fontId="0" fillId="2" borderId="9" xfId="0" applyNumberFormat="1" applyFill="1" applyBorder="1" applyAlignment="1">
      <alignment horizontal="center"/>
    </xf>
    <xf numFmtId="167" fontId="0" fillId="6" borderId="8" xfId="0" applyNumberFormat="1" applyFill="1" applyBorder="1" applyAlignment="1">
      <alignment horizontal="center"/>
    </xf>
    <xf numFmtId="167" fontId="0" fillId="6" borderId="29" xfId="0" applyNumberFormat="1" applyFill="1" applyBorder="1" applyAlignment="1">
      <alignment horizontal="center"/>
    </xf>
    <xf numFmtId="167" fontId="0" fillId="6" borderId="9" xfId="0" applyNumberFormat="1" applyFill="1" applyBorder="1" applyAlignment="1">
      <alignment horizontal="center"/>
    </xf>
    <xf numFmtId="0" fontId="0" fillId="0" borderId="2" xfId="0" applyBorder="1" applyAlignment="1">
      <alignment horizontal="center"/>
    </xf>
    <xf numFmtId="0" fontId="7" fillId="3" borderId="2" xfId="3" applyFill="1" applyBorder="1" applyAlignment="1">
      <alignment horizontal="center"/>
    </xf>
    <xf numFmtId="1" fontId="6" fillId="6" borderId="23" xfId="0" applyNumberFormat="1" applyFont="1" applyFill="1" applyBorder="1" applyAlignment="1">
      <alignment horizontal="center" vertical="center" wrapText="1"/>
    </xf>
    <xf numFmtId="1" fontId="6" fillId="6" borderId="24" xfId="0" applyNumberFormat="1" applyFont="1" applyFill="1" applyBorder="1" applyAlignment="1">
      <alignment horizontal="center" vertical="center" wrapText="1"/>
    </xf>
    <xf numFmtId="1" fontId="6" fillId="6" borderId="2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1" fontId="6" fillId="6" borderId="6" xfId="0" applyNumberFormat="1" applyFont="1" applyFill="1" applyBorder="1" applyAlignment="1">
      <alignment horizontal="center" vertical="center" wrapText="1"/>
    </xf>
    <xf numFmtId="1" fontId="6" fillId="6" borderId="35" xfId="0" applyNumberFormat="1" applyFont="1" applyFill="1" applyBorder="1" applyAlignment="1">
      <alignment horizontal="center" vertical="center" wrapText="1"/>
    </xf>
    <xf numFmtId="1" fontId="6" fillId="6" borderId="7" xfId="0" applyNumberFormat="1" applyFont="1" applyFill="1" applyBorder="1" applyAlignment="1">
      <alignment horizontal="center" vertical="center" wrapText="1"/>
    </xf>
    <xf numFmtId="1" fontId="6" fillId="6" borderId="5"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5" borderId="10" xfId="0" applyFont="1" applyFill="1" applyBorder="1" applyAlignment="1">
      <alignment horizontal="center" vertical="center" textRotation="180"/>
    </xf>
    <xf numFmtId="0" fontId="3" fillId="5" borderId="12" xfId="0" applyFont="1" applyFill="1" applyBorder="1" applyAlignment="1">
      <alignment horizontal="center" vertical="center" textRotation="180"/>
    </xf>
    <xf numFmtId="0" fontId="3" fillId="2" borderId="2" xfId="0" applyFont="1" applyFill="1" applyBorder="1" applyAlignment="1">
      <alignment horizontal="center" vertical="center" textRotation="180"/>
    </xf>
    <xf numFmtId="0" fontId="3" fillId="2" borderId="2" xfId="0" applyFont="1" applyFill="1" applyBorder="1" applyAlignment="1">
      <alignment horizontal="center" vertical="top"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5" borderId="19" xfId="0" applyFont="1" applyFill="1" applyBorder="1" applyAlignment="1">
      <alignment horizontal="center" vertical="center" textRotation="180"/>
    </xf>
    <xf numFmtId="0" fontId="3" fillId="5" borderId="22" xfId="0" applyFont="1" applyFill="1" applyBorder="1" applyAlignment="1">
      <alignment horizontal="center" vertical="center" textRotation="180"/>
    </xf>
    <xf numFmtId="0" fontId="0" fillId="6" borderId="2" xfId="0" applyFill="1" applyBorder="1" applyAlignment="1">
      <alignment horizontal="center"/>
    </xf>
    <xf numFmtId="0" fontId="0" fillId="2" borderId="2" xfId="0" applyFill="1" applyBorder="1" applyAlignment="1">
      <alignment horizontal="center" vertical="center" textRotation="180"/>
    </xf>
    <xf numFmtId="0" fontId="0" fillId="0" borderId="33" xfId="0" applyBorder="1" applyAlignment="1">
      <alignment horizontal="center"/>
    </xf>
    <xf numFmtId="0" fontId="0" fillId="0" borderId="34" xfId="0" applyBorder="1" applyAlignment="1">
      <alignment horizontal="center"/>
    </xf>
    <xf numFmtId="0" fontId="0" fillId="0" borderId="30" xfId="0" applyBorder="1" applyAlignment="1">
      <alignment horizontal="center"/>
    </xf>
    <xf numFmtId="0" fontId="0" fillId="0" borderId="36" xfId="0" applyBorder="1" applyAlignment="1">
      <alignment horizontal="center"/>
    </xf>
    <xf numFmtId="0" fontId="0" fillId="0" borderId="32" xfId="0" applyBorder="1" applyAlignment="1">
      <alignment horizontal="center"/>
    </xf>
    <xf numFmtId="0" fontId="0" fillId="0" borderId="37" xfId="0" applyBorder="1" applyAlignment="1">
      <alignment horizontal="center"/>
    </xf>
  </cellXfs>
  <cellStyles count="4">
    <cellStyle name="Comma" xfId="1" builtinId="3"/>
    <cellStyle name="Hyperlink" xfId="2" builtinId="8"/>
    <cellStyle name="Hyperlink 2" xfId="3" xr:uid="{595A2D23-12DB-4079-A583-B59580901D79}"/>
    <cellStyle name="Normal" xfId="0" builtinId="0"/>
  </cellStyles>
  <dxfs count="7">
    <dxf>
      <font>
        <b/>
        <i val="0"/>
      </font>
      <fill>
        <patternFill>
          <bgColor rgb="FFFFFF00"/>
        </patternFill>
      </fill>
    </dxf>
    <dxf>
      <font>
        <b/>
        <i val="0"/>
      </font>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ui.doleta.gov/unemploy/bam/2020/IPIA_2020_Denied_Claims_Accuracy_&amp;_Error_Rates.xlsx" TargetMode="External"/><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ui.doleta.gov/unemploy/content/sigpros/2020-2029/January2024.pdf" TargetMode="External"/><Relationship Id="rId1" Type="http://schemas.openxmlformats.org/officeDocument/2006/relationships/hyperlink" Target="https://oui.doleta.gov/unemploy/comparison/2020-2029/comparison2023.as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B68C-BC64-475B-96F0-6CA90478F479}">
  <sheetPr>
    <tabColor rgb="FFFFFF00"/>
    <pageSetUpPr fitToPage="1"/>
  </sheetPr>
  <dimension ref="A1:Q17"/>
  <sheetViews>
    <sheetView tabSelected="1" zoomScaleNormal="100" workbookViewId="0">
      <selection sqref="A1:N1"/>
    </sheetView>
  </sheetViews>
  <sheetFormatPr defaultRowHeight="14.5" x14ac:dyDescent="0.35"/>
  <sheetData>
    <row r="1" spans="1:17" ht="93.5" customHeight="1" x14ac:dyDescent="0.35">
      <c r="A1" s="115" t="s">
        <v>278</v>
      </c>
      <c r="B1" s="115"/>
      <c r="C1" s="115"/>
      <c r="D1" s="115"/>
      <c r="E1" s="115"/>
      <c r="F1" s="115"/>
      <c r="G1" s="115"/>
      <c r="H1" s="115"/>
      <c r="I1" s="115"/>
      <c r="J1" s="115"/>
      <c r="K1" s="115"/>
      <c r="L1" s="115"/>
      <c r="M1" s="115"/>
      <c r="N1" s="115"/>
    </row>
    <row r="2" spans="1:17" ht="115.5" customHeight="1" x14ac:dyDescent="0.35">
      <c r="A2" s="115" t="s">
        <v>279</v>
      </c>
      <c r="B2" s="115"/>
      <c r="C2" s="115"/>
      <c r="D2" s="115"/>
      <c r="E2" s="115"/>
      <c r="F2" s="115"/>
      <c r="G2" s="115"/>
      <c r="H2" s="115"/>
      <c r="I2" s="115"/>
      <c r="J2" s="115"/>
      <c r="K2" s="115"/>
      <c r="L2" s="115"/>
      <c r="M2" s="115"/>
      <c r="N2" s="115"/>
    </row>
    <row r="3" spans="1:17" x14ac:dyDescent="0.35">
      <c r="A3" s="99" t="s">
        <v>294</v>
      </c>
      <c r="D3" s="77"/>
      <c r="E3" s="77"/>
      <c r="G3" s="77"/>
      <c r="I3" s="77"/>
      <c r="N3" s="77"/>
      <c r="O3" s="77"/>
      <c r="Q3" s="77"/>
    </row>
    <row r="4" spans="1:17" x14ac:dyDescent="0.35">
      <c r="A4" s="99" t="s">
        <v>295</v>
      </c>
      <c r="D4" s="77"/>
      <c r="E4" s="77"/>
      <c r="G4" s="77"/>
      <c r="I4" s="77"/>
      <c r="N4" s="77"/>
      <c r="O4" s="77"/>
      <c r="Q4" s="77"/>
    </row>
    <row r="5" spans="1:17" x14ac:dyDescent="0.35">
      <c r="A5" t="s">
        <v>280</v>
      </c>
      <c r="E5" s="77"/>
      <c r="H5" t="s">
        <v>331</v>
      </c>
    </row>
    <row r="6" spans="1:17" x14ac:dyDescent="0.35">
      <c r="A6" s="100" t="s">
        <v>281</v>
      </c>
      <c r="E6" s="101" t="s">
        <v>282</v>
      </c>
      <c r="I6" s="101"/>
    </row>
    <row r="7" spans="1:17" x14ac:dyDescent="0.35">
      <c r="A7" s="101" t="s">
        <v>296</v>
      </c>
      <c r="E7" s="101" t="s">
        <v>300</v>
      </c>
    </row>
    <row r="8" spans="1:17" x14ac:dyDescent="0.35">
      <c r="A8" s="102" t="s">
        <v>283</v>
      </c>
      <c r="E8" s="103" t="s">
        <v>284</v>
      </c>
    </row>
    <row r="9" spans="1:17" x14ac:dyDescent="0.35">
      <c r="A9" s="101" t="s">
        <v>285</v>
      </c>
      <c r="E9" s="99" t="s">
        <v>301</v>
      </c>
    </row>
    <row r="10" spans="1:17" x14ac:dyDescent="0.35">
      <c r="A10" s="101" t="s">
        <v>286</v>
      </c>
      <c r="E10" s="101" t="s">
        <v>287</v>
      </c>
    </row>
    <row r="11" spans="1:17" x14ac:dyDescent="0.35">
      <c r="A11" s="101" t="s">
        <v>288</v>
      </c>
      <c r="E11" s="103" t="s">
        <v>313</v>
      </c>
    </row>
    <row r="12" spans="1:17" x14ac:dyDescent="0.35">
      <c r="A12" s="100" t="s">
        <v>289</v>
      </c>
      <c r="E12" s="99" t="s">
        <v>302</v>
      </c>
    </row>
    <row r="13" spans="1:17" x14ac:dyDescent="0.35">
      <c r="A13" s="101" t="s">
        <v>290</v>
      </c>
      <c r="E13" s="99" t="s">
        <v>293</v>
      </c>
    </row>
    <row r="14" spans="1:17" x14ac:dyDescent="0.35">
      <c r="A14" s="100" t="s">
        <v>292</v>
      </c>
      <c r="E14" s="99" t="s">
        <v>291</v>
      </c>
    </row>
    <row r="15" spans="1:17" x14ac:dyDescent="0.35">
      <c r="A15" s="101"/>
    </row>
    <row r="17" spans="5:5" x14ac:dyDescent="0.35">
      <c r="E17" s="101"/>
    </row>
  </sheetData>
  <mergeCells count="2">
    <mergeCell ref="A1:N1"/>
    <mergeCell ref="A2:N2"/>
  </mergeCells>
  <hyperlinks>
    <hyperlink ref="A3" r:id="rId1" xr:uid="{BB9605BB-A843-4309-B4EE-80AE12E4AF14}"/>
    <hyperlink ref="A6" location="'Improper Payment Rates'!A8" display="Improper Payment Rates" xr:uid="{46DB2A08-D601-4DD3-8E59-A9B533EFE704}"/>
    <hyperlink ref="A9" location="'Overpayments by Cause'!A4" display="Overpayments by Cause" xr:uid="{C7BE8B7C-9EE6-4168-863E-709B426F5156}"/>
    <hyperlink ref="A10" location="'Overpayments by Responsibility'!A4" display="Overpayment by Responsibility" xr:uid="{CD769D57-024B-49E5-80C7-903AC832134E}"/>
    <hyperlink ref="E6" location="'Underpayments by Cause'!A4" display="'Underpayments by Cause" xr:uid="{F00B3AE7-BB40-4FBD-9481-28B3D3D217A5}"/>
    <hyperlink ref="E7" location="'Underpayments by Responsibility'!A4" display="Underpayments by Responsibility" xr:uid="{E754A2B5-52BF-455B-923F-1CEF82FF6D0F}"/>
    <hyperlink ref="E8" location="'PCA Weekly Sample Selection'!A1" display="PCA Weekly Sample Selection" xr:uid="{A5BB0832-0BD3-4C36-B791-5ECB15EE5E3F}"/>
    <hyperlink ref="E10" location="'PCA Completed &amp; Deleted'!A1" display="PCA Completed &amp; Deleted" xr:uid="{4DD1F77C-2F46-4E03-B096-F25A9261A4B4}"/>
    <hyperlink ref="A11" location="'Fraud Overpayments by Cause'!A4" display="Fraud Overpayments by Cause" xr:uid="{FD04FFC9-7F48-42AF-8D3C-94690504F5F9}"/>
    <hyperlink ref="A7" location="'Integrity Rates with +-95% C.I '!A7" display="Integrity Rates with +-95% C.I " xr:uid="{FCA1684C-A7F5-40AD-BED5-F4C9BA0F9B9A}"/>
    <hyperlink ref="A13" location="'Agency Responsible by Cause'!A3" display="Agency Responsible by Cause" xr:uid="{792C60CF-83AD-43DD-B8E5-F0505AE131D1}"/>
    <hyperlink ref="E11" location="'DCA Samp, Deleted, Mon elig'!A2" display="DCA Samp, Deleted, Mon elig" xr:uid="{521F1003-4467-470E-9438-2FA13F6BA302}"/>
    <hyperlink ref="E12" location="'DCA Comparison Rates'!A3" display="DCA Comparison Rates" xr:uid="{C725E1A9-F125-435C-BC55-CBC6596DFF0F}"/>
    <hyperlink ref="E14" location="'DCA Error Rates'!A1" display="Improper Denial Error Rates" xr:uid="{4F3DE973-FA03-402E-9E2A-D6A2AA526D4C}"/>
    <hyperlink ref="E13" location="'DCA Accuracy Rates'!A1" display="Improper Denial Accuracy Rates" xr:uid="{1BD14EFD-84C4-45BA-9D17-F886660D7135}"/>
    <hyperlink ref="A14" location="'AGY_RESP by Responsibility'!A4" display="AGY_RESP by Responsibility" xr:uid="{92A78AA1-5AD0-4081-9BCC-F6186E6D29D8}"/>
    <hyperlink ref="A12" location="'Fraud OPs by Responsibility'!A1" display="Fraud OPs by Responsibility" xr:uid="{E76B890F-3F43-4009-9C67-205CBED70053}"/>
    <hyperlink ref="A8" location="'Integrity Rates'!A8" display="Integrity Rates" xr:uid="{BC5E2C34-E4E6-459E-A15D-3D5B668C099A}"/>
    <hyperlink ref="A4" r:id="rId2" xr:uid="{4E431D20-49E3-4EBA-BA67-FCE92E19BA0C}"/>
    <hyperlink ref="E9" location="'PCA 60 &amp; 90 &amp; 120 day timelapse'!A3" display="PCA 60 &amp; 90 &amp; 120 day timelapse" xr:uid="{A9715FA4-632C-4F9F-8DCB-82B79C02F5DD}"/>
  </hyperlinks>
  <pageMargins left="0.7" right="0.7" top="0.75" bottom="0.75" header="0.3" footer="0.3"/>
  <pageSetup scale="95" fitToHeight="0"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9F3C-E348-4E61-8246-8AE4E4EE9B61}">
  <dimension ref="A1:G693"/>
  <sheetViews>
    <sheetView workbookViewId="0">
      <pane ySplit="3" topLeftCell="A4" activePane="bottomLeft" state="frozen"/>
      <selection pane="bottomLeft" activeCell="G1" sqref="G1"/>
    </sheetView>
  </sheetViews>
  <sheetFormatPr defaultRowHeight="14.5" x14ac:dyDescent="0.35"/>
  <cols>
    <col min="2" max="2" width="17.54296875" bestFit="1" customWidth="1"/>
    <col min="3" max="3" width="12.7265625" style="77" bestFit="1" customWidth="1"/>
    <col min="4" max="4" width="11.6328125" style="77" bestFit="1" customWidth="1"/>
    <col min="5" max="5" width="15.1796875" bestFit="1" customWidth="1"/>
    <col min="6" max="6" width="4.6328125" bestFit="1" customWidth="1"/>
    <col min="7" max="7" width="11.7265625" bestFit="1" customWidth="1"/>
  </cols>
  <sheetData>
    <row r="1" spans="1:7" x14ac:dyDescent="0.35">
      <c r="A1" s="122" t="s">
        <v>317</v>
      </c>
      <c r="B1" s="122"/>
      <c r="C1" s="122"/>
      <c r="D1" s="122"/>
      <c r="E1" s="122"/>
      <c r="F1" s="122"/>
      <c r="G1" s="104" t="s">
        <v>297</v>
      </c>
    </row>
    <row r="2" spans="1:7" x14ac:dyDescent="0.35">
      <c r="A2" s="91"/>
      <c r="B2" s="91"/>
      <c r="C2" s="93" t="s">
        <v>243</v>
      </c>
      <c r="D2" s="93" t="s">
        <v>243</v>
      </c>
      <c r="E2" s="113" t="s">
        <v>244</v>
      </c>
      <c r="F2" s="91"/>
    </row>
    <row r="3" spans="1:7" x14ac:dyDescent="0.35">
      <c r="A3" s="92" t="s">
        <v>0</v>
      </c>
      <c r="B3" s="92" t="s">
        <v>275</v>
      </c>
      <c r="C3" s="94" t="s">
        <v>246</v>
      </c>
      <c r="D3" s="94" t="s">
        <v>247</v>
      </c>
      <c r="E3" s="114" t="s">
        <v>177</v>
      </c>
      <c r="F3" s="92" t="s">
        <v>248</v>
      </c>
    </row>
    <row r="4" spans="1:7" x14ac:dyDescent="0.35">
      <c r="A4" s="1" t="s">
        <v>69</v>
      </c>
      <c r="B4" s="1" t="s">
        <v>260</v>
      </c>
      <c r="C4" s="79">
        <v>3.8170000000000003E-2</v>
      </c>
      <c r="D4" s="79">
        <v>0.70831999999999995</v>
      </c>
      <c r="E4" s="72">
        <v>1288333905</v>
      </c>
      <c r="F4" s="1" t="s">
        <v>69</v>
      </c>
    </row>
    <row r="5" spans="1:7" x14ac:dyDescent="0.35">
      <c r="A5" s="1"/>
      <c r="B5" s="1" t="s">
        <v>261</v>
      </c>
      <c r="C5" s="79">
        <v>7.2300000000000003E-3</v>
      </c>
      <c r="D5" s="79">
        <v>0.13408</v>
      </c>
      <c r="E5" s="72">
        <v>243880949</v>
      </c>
      <c r="F5" s="1" t="s">
        <v>69</v>
      </c>
    </row>
    <row r="6" spans="1:7" x14ac:dyDescent="0.35">
      <c r="A6" s="1"/>
      <c r="B6" s="1" t="s">
        <v>262</v>
      </c>
      <c r="C6" s="79">
        <v>5.64E-3</v>
      </c>
      <c r="D6" s="79">
        <v>0.10465000000000001</v>
      </c>
      <c r="E6" s="72">
        <v>190340859</v>
      </c>
      <c r="F6" s="1" t="s">
        <v>69</v>
      </c>
    </row>
    <row r="7" spans="1:7" x14ac:dyDescent="0.35">
      <c r="A7" s="1"/>
      <c r="B7" s="1" t="s">
        <v>264</v>
      </c>
      <c r="C7" s="79">
        <v>1.56E-3</v>
      </c>
      <c r="D7" s="79">
        <v>2.887E-2</v>
      </c>
      <c r="E7" s="72">
        <v>52516398</v>
      </c>
      <c r="F7" s="1" t="s">
        <v>69</v>
      </c>
    </row>
    <row r="8" spans="1:7" x14ac:dyDescent="0.35">
      <c r="A8" s="1"/>
      <c r="B8" s="1" t="s">
        <v>267</v>
      </c>
      <c r="C8" s="79">
        <v>1.14E-3</v>
      </c>
      <c r="D8" s="79">
        <v>2.111E-2</v>
      </c>
      <c r="E8" s="72">
        <v>38403529</v>
      </c>
      <c r="F8" s="1" t="s">
        <v>69</v>
      </c>
    </row>
    <row r="9" spans="1:7" x14ac:dyDescent="0.35">
      <c r="A9" s="1"/>
      <c r="B9" s="1" t="s">
        <v>265</v>
      </c>
      <c r="C9" s="79">
        <v>9.0000000000000006E-5</v>
      </c>
      <c r="D9" s="79">
        <v>1.6199999999999999E-3</v>
      </c>
      <c r="E9" s="72">
        <v>2942430</v>
      </c>
      <c r="F9" s="1" t="s">
        <v>69</v>
      </c>
    </row>
    <row r="10" spans="1:7" x14ac:dyDescent="0.35">
      <c r="A10" s="1"/>
      <c r="B10" s="1" t="s">
        <v>263</v>
      </c>
      <c r="C10" s="79">
        <v>5.0000000000000002E-5</v>
      </c>
      <c r="D10" s="79">
        <v>8.8999999999999995E-4</v>
      </c>
      <c r="E10" s="72">
        <v>1625279</v>
      </c>
      <c r="F10" s="1" t="s">
        <v>69</v>
      </c>
    </row>
    <row r="11" spans="1:7" x14ac:dyDescent="0.35">
      <c r="A11" s="1"/>
      <c r="B11" s="1" t="s">
        <v>266</v>
      </c>
      <c r="C11" s="79">
        <v>2.0000000000000002E-5</v>
      </c>
      <c r="D11" s="79">
        <v>4.4999999999999999E-4</v>
      </c>
      <c r="E11" s="72">
        <v>823064</v>
      </c>
      <c r="F11" s="1" t="s">
        <v>69</v>
      </c>
    </row>
    <row r="12" spans="1:7" x14ac:dyDescent="0.35">
      <c r="A12" s="1"/>
      <c r="B12" s="1"/>
      <c r="C12" s="79"/>
      <c r="D12" s="79"/>
      <c r="E12" s="1"/>
      <c r="F12" s="1"/>
    </row>
    <row r="13" spans="1:7" x14ac:dyDescent="0.35">
      <c r="A13" s="1" t="s">
        <v>108</v>
      </c>
      <c r="B13" s="1"/>
      <c r="C13" s="79">
        <v>5.389E-2</v>
      </c>
      <c r="D13" s="79">
        <v>1</v>
      </c>
      <c r="E13" s="72">
        <v>1818866413</v>
      </c>
      <c r="F13" s="1" t="str">
        <f>F11</f>
        <v>US</v>
      </c>
    </row>
    <row r="14" spans="1:7" x14ac:dyDescent="0.35">
      <c r="A14" s="1" t="s">
        <v>258</v>
      </c>
      <c r="B14" s="1"/>
      <c r="C14" s="79"/>
      <c r="D14" s="79"/>
      <c r="E14" s="72">
        <v>33753193964</v>
      </c>
      <c r="F14" s="1" t="str">
        <f>F13</f>
        <v>US</v>
      </c>
    </row>
    <row r="15" spans="1:7" x14ac:dyDescent="0.35">
      <c r="A15" s="1" t="s">
        <v>107</v>
      </c>
      <c r="B15" s="1"/>
      <c r="C15" s="79"/>
      <c r="D15" s="79"/>
      <c r="E15" s="61">
        <v>23107</v>
      </c>
      <c r="F15" s="1" t="str">
        <f>F14</f>
        <v>US</v>
      </c>
    </row>
    <row r="16" spans="1:7" x14ac:dyDescent="0.35">
      <c r="A16" s="1"/>
      <c r="B16" s="1"/>
      <c r="C16" s="79"/>
      <c r="D16" s="79"/>
      <c r="E16" s="1"/>
      <c r="F16" s="1"/>
    </row>
    <row r="17" spans="1:6" x14ac:dyDescent="0.35">
      <c r="A17" s="1" t="s">
        <v>45</v>
      </c>
      <c r="B17" s="1" t="s">
        <v>260</v>
      </c>
      <c r="C17" s="79">
        <v>3.9690000000000003E-2</v>
      </c>
      <c r="D17" s="79">
        <v>0.93967999999999996</v>
      </c>
      <c r="E17" s="72">
        <v>2320450</v>
      </c>
      <c r="F17" s="1" t="s">
        <v>45</v>
      </c>
    </row>
    <row r="18" spans="1:6" x14ac:dyDescent="0.35">
      <c r="A18" s="1"/>
      <c r="B18" s="1" t="s">
        <v>262</v>
      </c>
      <c r="C18" s="79">
        <v>2.1700000000000001E-3</v>
      </c>
      <c r="D18" s="79">
        <v>5.1339999999999997E-2</v>
      </c>
      <c r="E18" s="72">
        <v>126784</v>
      </c>
      <c r="F18" s="1" t="s">
        <v>45</v>
      </c>
    </row>
    <row r="19" spans="1:6" x14ac:dyDescent="0.35">
      <c r="A19" s="1"/>
      <c r="B19" s="1" t="s">
        <v>261</v>
      </c>
      <c r="C19" s="79">
        <v>3.8000000000000002E-4</v>
      </c>
      <c r="D19" s="79">
        <v>8.9800000000000001E-3</v>
      </c>
      <c r="E19" s="72">
        <v>22167</v>
      </c>
      <c r="F19" s="1" t="s">
        <v>45</v>
      </c>
    </row>
    <row r="20" spans="1:6" x14ac:dyDescent="0.35">
      <c r="A20" s="1"/>
      <c r="B20" s="1" t="s">
        <v>265</v>
      </c>
      <c r="C20" s="79">
        <v>0</v>
      </c>
      <c r="D20" s="79">
        <v>0</v>
      </c>
      <c r="E20" s="72">
        <v>0</v>
      </c>
      <c r="F20" s="1" t="s">
        <v>45</v>
      </c>
    </row>
    <row r="21" spans="1:6" x14ac:dyDescent="0.35">
      <c r="A21" s="1"/>
      <c r="B21" s="1" t="s">
        <v>263</v>
      </c>
      <c r="C21" s="79">
        <v>0</v>
      </c>
      <c r="D21" s="79">
        <v>0</v>
      </c>
      <c r="E21" s="72">
        <v>0</v>
      </c>
      <c r="F21" s="1" t="s">
        <v>45</v>
      </c>
    </row>
    <row r="22" spans="1:6" x14ac:dyDescent="0.35">
      <c r="A22" s="1"/>
      <c r="B22" s="1" t="s">
        <v>266</v>
      </c>
      <c r="C22" s="79">
        <v>0</v>
      </c>
      <c r="D22" s="79">
        <v>0</v>
      </c>
      <c r="E22" s="72">
        <v>0</v>
      </c>
      <c r="F22" s="1" t="s">
        <v>45</v>
      </c>
    </row>
    <row r="23" spans="1:6" x14ac:dyDescent="0.35">
      <c r="A23" s="1"/>
      <c r="B23" s="1" t="s">
        <v>264</v>
      </c>
      <c r="C23" s="79">
        <v>0</v>
      </c>
      <c r="D23" s="79">
        <v>0</v>
      </c>
      <c r="E23" s="72">
        <v>0</v>
      </c>
      <c r="F23" s="1" t="s">
        <v>45</v>
      </c>
    </row>
    <row r="24" spans="1:6" x14ac:dyDescent="0.35">
      <c r="A24" s="1"/>
      <c r="B24" s="1" t="s">
        <v>267</v>
      </c>
      <c r="C24" s="79">
        <v>0</v>
      </c>
      <c r="D24" s="79">
        <v>0</v>
      </c>
      <c r="E24" s="72">
        <v>0</v>
      </c>
      <c r="F24" s="1" t="s">
        <v>45</v>
      </c>
    </row>
    <row r="25" spans="1:6" x14ac:dyDescent="0.35">
      <c r="A25" s="1"/>
      <c r="B25" s="1"/>
      <c r="C25" s="79"/>
      <c r="D25" s="79"/>
      <c r="E25" s="1"/>
      <c r="F25" s="1"/>
    </row>
    <row r="26" spans="1:6" x14ac:dyDescent="0.35">
      <c r="A26" s="1" t="s">
        <v>108</v>
      </c>
      <c r="B26" s="1"/>
      <c r="C26" s="79">
        <v>4.224E-2</v>
      </c>
      <c r="D26" s="79">
        <v>1</v>
      </c>
      <c r="E26" s="72">
        <v>2469401</v>
      </c>
      <c r="F26" s="1" t="str">
        <f>F24</f>
        <v>AK</v>
      </c>
    </row>
    <row r="27" spans="1:6" x14ac:dyDescent="0.35">
      <c r="A27" s="1" t="s">
        <v>258</v>
      </c>
      <c r="B27" s="1"/>
      <c r="C27" s="79"/>
      <c r="D27" s="79"/>
      <c r="E27" s="72">
        <v>58467571</v>
      </c>
      <c r="F27" s="1" t="str">
        <f>F26</f>
        <v>AK</v>
      </c>
    </row>
    <row r="28" spans="1:6" x14ac:dyDescent="0.35">
      <c r="A28" s="1" t="s">
        <v>107</v>
      </c>
      <c r="B28" s="1"/>
      <c r="C28" s="79"/>
      <c r="D28" s="79"/>
      <c r="E28" s="1">
        <v>495</v>
      </c>
      <c r="F28" s="1" t="str">
        <f>F27</f>
        <v>AK</v>
      </c>
    </row>
    <row r="29" spans="1:6" x14ac:dyDescent="0.35">
      <c r="A29" s="1"/>
      <c r="B29" s="1"/>
      <c r="C29" s="79"/>
      <c r="D29" s="79"/>
      <c r="E29" s="1"/>
      <c r="F29" s="1"/>
    </row>
    <row r="30" spans="1:6" x14ac:dyDescent="0.35">
      <c r="A30" s="1" t="s">
        <v>16</v>
      </c>
      <c r="B30" s="1" t="s">
        <v>260</v>
      </c>
      <c r="C30" s="79">
        <v>1.272E-2</v>
      </c>
      <c r="D30" s="79">
        <v>0.84904000000000002</v>
      </c>
      <c r="E30" s="72">
        <v>836260</v>
      </c>
      <c r="F30" s="1" t="s">
        <v>16</v>
      </c>
    </row>
    <row r="31" spans="1:6" x14ac:dyDescent="0.35">
      <c r="A31" s="1"/>
      <c r="B31" s="1" t="s">
        <v>261</v>
      </c>
      <c r="C31" s="79">
        <v>2.2599999999999999E-3</v>
      </c>
      <c r="D31" s="79">
        <v>0.15096000000000001</v>
      </c>
      <c r="E31" s="72">
        <v>148692</v>
      </c>
      <c r="F31" s="1" t="s">
        <v>16</v>
      </c>
    </row>
    <row r="32" spans="1:6" x14ac:dyDescent="0.35">
      <c r="A32" s="1"/>
      <c r="B32" s="1" t="s">
        <v>265</v>
      </c>
      <c r="C32" s="79">
        <v>0</v>
      </c>
      <c r="D32" s="79">
        <v>0</v>
      </c>
      <c r="E32" s="72">
        <v>0</v>
      </c>
      <c r="F32" s="1" t="s">
        <v>16</v>
      </c>
    </row>
    <row r="33" spans="1:6" x14ac:dyDescent="0.35">
      <c r="A33" s="1"/>
      <c r="B33" s="1" t="s">
        <v>263</v>
      </c>
      <c r="C33" s="79">
        <v>0</v>
      </c>
      <c r="D33" s="79">
        <v>0</v>
      </c>
      <c r="E33" s="72">
        <v>0</v>
      </c>
      <c r="F33" s="1" t="s">
        <v>16</v>
      </c>
    </row>
    <row r="34" spans="1:6" x14ac:dyDescent="0.35">
      <c r="A34" s="1"/>
      <c r="B34" s="1" t="s">
        <v>262</v>
      </c>
      <c r="C34" s="79">
        <v>0</v>
      </c>
      <c r="D34" s="79">
        <v>0</v>
      </c>
      <c r="E34" s="72">
        <v>0</v>
      </c>
      <c r="F34" s="1" t="s">
        <v>16</v>
      </c>
    </row>
    <row r="35" spans="1:6" x14ac:dyDescent="0.35">
      <c r="A35" s="1"/>
      <c r="B35" s="1" t="s">
        <v>266</v>
      </c>
      <c r="C35" s="79">
        <v>0</v>
      </c>
      <c r="D35" s="79">
        <v>0</v>
      </c>
      <c r="E35" s="72">
        <v>0</v>
      </c>
      <c r="F35" s="1" t="s">
        <v>16</v>
      </c>
    </row>
    <row r="36" spans="1:6" x14ac:dyDescent="0.35">
      <c r="A36" s="1"/>
      <c r="B36" s="1" t="s">
        <v>264</v>
      </c>
      <c r="C36" s="79">
        <v>0</v>
      </c>
      <c r="D36" s="79">
        <v>0</v>
      </c>
      <c r="E36" s="72">
        <v>0</v>
      </c>
      <c r="F36" s="1" t="s">
        <v>16</v>
      </c>
    </row>
    <row r="37" spans="1:6" x14ac:dyDescent="0.35">
      <c r="A37" s="1"/>
      <c r="B37" s="1" t="s">
        <v>267</v>
      </c>
      <c r="C37" s="79">
        <v>0</v>
      </c>
      <c r="D37" s="79">
        <v>0</v>
      </c>
      <c r="E37" s="72">
        <v>0</v>
      </c>
      <c r="F37" s="1" t="s">
        <v>16</v>
      </c>
    </row>
    <row r="38" spans="1:6" x14ac:dyDescent="0.35">
      <c r="A38" s="1"/>
      <c r="B38" s="1"/>
      <c r="C38" s="79"/>
      <c r="D38" s="79"/>
      <c r="E38" s="1"/>
      <c r="F38" s="1"/>
    </row>
    <row r="39" spans="1:6" x14ac:dyDescent="0.35">
      <c r="A39" s="1" t="s">
        <v>108</v>
      </c>
      <c r="B39" s="1"/>
      <c r="C39" s="79">
        <v>1.498E-2</v>
      </c>
      <c r="D39" s="79">
        <v>1</v>
      </c>
      <c r="E39" s="72">
        <v>984952</v>
      </c>
      <c r="F39" s="1" t="str">
        <f>F37</f>
        <v>AL</v>
      </c>
    </row>
    <row r="40" spans="1:6" x14ac:dyDescent="0.35">
      <c r="A40" s="1" t="s">
        <v>258</v>
      </c>
      <c r="B40" s="1"/>
      <c r="C40" s="79"/>
      <c r="D40" s="79"/>
      <c r="E40" s="72">
        <v>65768504</v>
      </c>
      <c r="F40" s="1" t="str">
        <f>F39</f>
        <v>AL</v>
      </c>
    </row>
    <row r="41" spans="1:6" x14ac:dyDescent="0.35">
      <c r="A41" s="1" t="s">
        <v>107</v>
      </c>
      <c r="B41" s="1"/>
      <c r="C41" s="79"/>
      <c r="D41" s="79"/>
      <c r="E41" s="1">
        <v>487</v>
      </c>
      <c r="F41" s="1" t="str">
        <f>F40</f>
        <v>AL</v>
      </c>
    </row>
    <row r="42" spans="1:6" x14ac:dyDescent="0.35">
      <c r="A42" s="1"/>
      <c r="B42" s="1"/>
      <c r="C42" s="79"/>
      <c r="D42" s="79"/>
      <c r="E42" s="1"/>
      <c r="F42" s="1"/>
    </row>
    <row r="43" spans="1:6" x14ac:dyDescent="0.35">
      <c r="A43" s="1" t="s">
        <v>24</v>
      </c>
      <c r="B43" s="1" t="s">
        <v>260</v>
      </c>
      <c r="C43" s="79">
        <v>2.2620000000000001E-2</v>
      </c>
      <c r="D43" s="79">
        <v>0.92083999999999999</v>
      </c>
      <c r="E43" s="72">
        <v>1607910</v>
      </c>
      <c r="F43" s="1" t="s">
        <v>24</v>
      </c>
    </row>
    <row r="44" spans="1:6" x14ac:dyDescent="0.35">
      <c r="A44" s="1"/>
      <c r="B44" s="1" t="s">
        <v>267</v>
      </c>
      <c r="C44" s="79">
        <v>1.9400000000000001E-3</v>
      </c>
      <c r="D44" s="79">
        <v>7.9159999999999994E-2</v>
      </c>
      <c r="E44" s="72">
        <v>138219</v>
      </c>
      <c r="F44" s="1" t="s">
        <v>24</v>
      </c>
    </row>
    <row r="45" spans="1:6" x14ac:dyDescent="0.35">
      <c r="A45" s="1"/>
      <c r="B45" s="1" t="s">
        <v>265</v>
      </c>
      <c r="C45" s="79">
        <v>0</v>
      </c>
      <c r="D45" s="79">
        <v>0</v>
      </c>
      <c r="E45" s="72">
        <v>0</v>
      </c>
      <c r="F45" s="1" t="s">
        <v>24</v>
      </c>
    </row>
    <row r="46" spans="1:6" x14ac:dyDescent="0.35">
      <c r="A46" s="1"/>
      <c r="B46" s="1" t="s">
        <v>263</v>
      </c>
      <c r="C46" s="79">
        <v>0</v>
      </c>
      <c r="D46" s="79">
        <v>0</v>
      </c>
      <c r="E46" s="72">
        <v>0</v>
      </c>
      <c r="F46" s="1" t="s">
        <v>24</v>
      </c>
    </row>
    <row r="47" spans="1:6" x14ac:dyDescent="0.35">
      <c r="A47" s="1"/>
      <c r="B47" s="1" t="s">
        <v>261</v>
      </c>
      <c r="C47" s="79">
        <v>0</v>
      </c>
      <c r="D47" s="79">
        <v>0</v>
      </c>
      <c r="E47" s="72">
        <v>0</v>
      </c>
      <c r="F47" s="1" t="s">
        <v>24</v>
      </c>
    </row>
    <row r="48" spans="1:6" x14ac:dyDescent="0.35">
      <c r="A48" s="1"/>
      <c r="B48" s="1" t="s">
        <v>262</v>
      </c>
      <c r="C48" s="79">
        <v>0</v>
      </c>
      <c r="D48" s="79">
        <v>0</v>
      </c>
      <c r="E48" s="72">
        <v>0</v>
      </c>
      <c r="F48" s="1" t="s">
        <v>24</v>
      </c>
    </row>
    <row r="49" spans="1:6" x14ac:dyDescent="0.35">
      <c r="A49" s="1"/>
      <c r="B49" s="1" t="s">
        <v>266</v>
      </c>
      <c r="C49" s="79">
        <v>0</v>
      </c>
      <c r="D49" s="79">
        <v>0</v>
      </c>
      <c r="E49" s="72">
        <v>0</v>
      </c>
      <c r="F49" s="1" t="s">
        <v>24</v>
      </c>
    </row>
    <row r="50" spans="1:6" x14ac:dyDescent="0.35">
      <c r="A50" s="1"/>
      <c r="B50" s="1" t="s">
        <v>264</v>
      </c>
      <c r="C50" s="79">
        <v>0</v>
      </c>
      <c r="D50" s="79">
        <v>0</v>
      </c>
      <c r="E50" s="72">
        <v>0</v>
      </c>
      <c r="F50" s="1" t="s">
        <v>24</v>
      </c>
    </row>
    <row r="51" spans="1:6" x14ac:dyDescent="0.35">
      <c r="A51" s="1"/>
      <c r="B51" s="1"/>
      <c r="C51" s="79"/>
      <c r="D51" s="79"/>
      <c r="E51" s="1"/>
      <c r="F51" s="1"/>
    </row>
    <row r="52" spans="1:6" x14ac:dyDescent="0.35">
      <c r="A52" s="1" t="s">
        <v>108</v>
      </c>
      <c r="B52" s="1"/>
      <c r="C52" s="79">
        <v>2.4559999999999998E-2</v>
      </c>
      <c r="D52" s="79">
        <v>1</v>
      </c>
      <c r="E52" s="72">
        <v>1746129</v>
      </c>
      <c r="F52" s="1" t="str">
        <f>F50</f>
        <v>AR</v>
      </c>
    </row>
    <row r="53" spans="1:6" x14ac:dyDescent="0.35">
      <c r="A53" s="1" t="s">
        <v>258</v>
      </c>
      <c r="B53" s="1"/>
      <c r="C53" s="79"/>
      <c r="D53" s="79"/>
      <c r="E53" s="72">
        <v>71088748</v>
      </c>
      <c r="F53" s="1" t="str">
        <f>F52</f>
        <v>AR</v>
      </c>
    </row>
    <row r="54" spans="1:6" x14ac:dyDescent="0.35">
      <c r="A54" s="1" t="s">
        <v>107</v>
      </c>
      <c r="B54" s="1"/>
      <c r="C54" s="79"/>
      <c r="D54" s="79"/>
      <c r="E54" s="1">
        <v>479</v>
      </c>
      <c r="F54" s="1" t="str">
        <f>F53</f>
        <v>AR</v>
      </c>
    </row>
    <row r="55" spans="1:6" x14ac:dyDescent="0.35">
      <c r="A55" s="1"/>
      <c r="B55" s="1"/>
      <c r="C55" s="79"/>
      <c r="D55" s="79"/>
      <c r="E55" s="1"/>
      <c r="F55" s="1"/>
    </row>
    <row r="56" spans="1:6" x14ac:dyDescent="0.35">
      <c r="A56" s="1" t="s">
        <v>46</v>
      </c>
      <c r="B56" s="1" t="s">
        <v>260</v>
      </c>
      <c r="C56" s="79">
        <v>4.6719999999999998E-2</v>
      </c>
      <c r="D56" s="79">
        <v>0.80633999999999995</v>
      </c>
      <c r="E56" s="72">
        <v>12979574</v>
      </c>
      <c r="F56" s="1" t="s">
        <v>46</v>
      </c>
    </row>
    <row r="57" spans="1:6" x14ac:dyDescent="0.35">
      <c r="A57" s="1"/>
      <c r="B57" s="1" t="s">
        <v>261</v>
      </c>
      <c r="C57" s="79">
        <v>7.7999999999999996E-3</v>
      </c>
      <c r="D57" s="79">
        <v>0.13464000000000001</v>
      </c>
      <c r="E57" s="72">
        <v>2167321</v>
      </c>
      <c r="F57" s="1" t="s">
        <v>46</v>
      </c>
    </row>
    <row r="58" spans="1:6" x14ac:dyDescent="0.35">
      <c r="A58" s="1"/>
      <c r="B58" s="1" t="s">
        <v>266</v>
      </c>
      <c r="C58" s="79">
        <v>1.74E-3</v>
      </c>
      <c r="D58" s="79">
        <v>2.9950000000000001E-2</v>
      </c>
      <c r="E58" s="72">
        <v>482044</v>
      </c>
      <c r="F58" s="1" t="s">
        <v>46</v>
      </c>
    </row>
    <row r="59" spans="1:6" x14ac:dyDescent="0.35">
      <c r="A59" s="1"/>
      <c r="B59" s="1" t="s">
        <v>262</v>
      </c>
      <c r="C59" s="79">
        <v>1.39E-3</v>
      </c>
      <c r="D59" s="79">
        <v>2.4049999999999998E-2</v>
      </c>
      <c r="E59" s="72">
        <v>387104</v>
      </c>
      <c r="F59" s="1" t="s">
        <v>46</v>
      </c>
    </row>
    <row r="60" spans="1:6" x14ac:dyDescent="0.35">
      <c r="A60" s="1"/>
      <c r="B60" s="1" t="s">
        <v>264</v>
      </c>
      <c r="C60" s="79">
        <v>2.9E-4</v>
      </c>
      <c r="D60" s="79">
        <v>5.0200000000000002E-3</v>
      </c>
      <c r="E60" s="72">
        <v>80781</v>
      </c>
      <c r="F60" s="1" t="s">
        <v>46</v>
      </c>
    </row>
    <row r="61" spans="1:6" x14ac:dyDescent="0.35">
      <c r="A61" s="1"/>
      <c r="B61" s="1" t="s">
        <v>265</v>
      </c>
      <c r="C61" s="79">
        <v>0</v>
      </c>
      <c r="D61" s="79">
        <v>0</v>
      </c>
      <c r="E61" s="72">
        <v>0</v>
      </c>
      <c r="F61" s="1" t="s">
        <v>46</v>
      </c>
    </row>
    <row r="62" spans="1:6" x14ac:dyDescent="0.35">
      <c r="A62" s="1"/>
      <c r="B62" s="1" t="s">
        <v>263</v>
      </c>
      <c r="C62" s="79">
        <v>0</v>
      </c>
      <c r="D62" s="79">
        <v>0</v>
      </c>
      <c r="E62" s="72">
        <v>0</v>
      </c>
      <c r="F62" s="1" t="s">
        <v>46</v>
      </c>
    </row>
    <row r="63" spans="1:6" x14ac:dyDescent="0.35">
      <c r="A63" s="1"/>
      <c r="B63" s="1" t="s">
        <v>267</v>
      </c>
      <c r="C63" s="79">
        <v>0</v>
      </c>
      <c r="D63" s="79">
        <v>0</v>
      </c>
      <c r="E63" s="72">
        <v>0</v>
      </c>
      <c r="F63" s="1" t="s">
        <v>46</v>
      </c>
    </row>
    <row r="64" spans="1:6" x14ac:dyDescent="0.35">
      <c r="A64" s="1"/>
      <c r="B64" s="1"/>
      <c r="C64" s="79"/>
      <c r="D64" s="79"/>
      <c r="E64" s="1"/>
      <c r="F64" s="1"/>
    </row>
    <row r="65" spans="1:6" x14ac:dyDescent="0.35">
      <c r="A65" s="1" t="s">
        <v>108</v>
      </c>
      <c r="B65" s="1"/>
      <c r="C65" s="79">
        <v>5.7939999999999998E-2</v>
      </c>
      <c r="D65" s="79">
        <v>1</v>
      </c>
      <c r="E65" s="72">
        <v>16096824</v>
      </c>
      <c r="F65" s="1" t="str">
        <f>F63</f>
        <v>AZ</v>
      </c>
    </row>
    <row r="66" spans="1:6" x14ac:dyDescent="0.35">
      <c r="A66" s="1" t="s">
        <v>258</v>
      </c>
      <c r="B66" s="1"/>
      <c r="C66" s="79"/>
      <c r="D66" s="79"/>
      <c r="E66" s="72">
        <v>277818872</v>
      </c>
      <c r="F66" s="1" t="str">
        <f>F65</f>
        <v>AZ</v>
      </c>
    </row>
    <row r="67" spans="1:6" x14ac:dyDescent="0.35">
      <c r="A67" s="1" t="s">
        <v>107</v>
      </c>
      <c r="B67" s="1"/>
      <c r="C67" s="79"/>
      <c r="D67" s="79"/>
      <c r="E67" s="1">
        <v>481</v>
      </c>
      <c r="F67" s="1" t="str">
        <f>F66</f>
        <v>AZ</v>
      </c>
    </row>
    <row r="68" spans="1:6" x14ac:dyDescent="0.35">
      <c r="A68" s="1"/>
      <c r="B68" s="1"/>
      <c r="C68" s="79"/>
      <c r="D68" s="79"/>
      <c r="E68" s="1"/>
      <c r="F68" s="1"/>
    </row>
    <row r="69" spans="1:6" x14ac:dyDescent="0.35">
      <c r="A69" s="1" t="s">
        <v>47</v>
      </c>
      <c r="B69" s="1" t="s">
        <v>260</v>
      </c>
      <c r="C69" s="79">
        <v>4.1419999999999998E-2</v>
      </c>
      <c r="D69" s="79">
        <v>0.67535000000000001</v>
      </c>
      <c r="E69" s="72">
        <v>270840330</v>
      </c>
      <c r="F69" s="1" t="s">
        <v>47</v>
      </c>
    </row>
    <row r="70" spans="1:6" x14ac:dyDescent="0.35">
      <c r="A70" s="1"/>
      <c r="B70" s="1" t="s">
        <v>261</v>
      </c>
      <c r="C70" s="79">
        <v>1.166E-2</v>
      </c>
      <c r="D70" s="79">
        <v>0.19016</v>
      </c>
      <c r="E70" s="72">
        <v>76262631</v>
      </c>
      <c r="F70" s="1" t="s">
        <v>47</v>
      </c>
    </row>
    <row r="71" spans="1:6" x14ac:dyDescent="0.35">
      <c r="A71" s="1"/>
      <c r="B71" s="1" t="s">
        <v>262</v>
      </c>
      <c r="C71" s="79">
        <v>4.6800000000000001E-3</v>
      </c>
      <c r="D71" s="79">
        <v>7.6249999999999998E-2</v>
      </c>
      <c r="E71" s="72">
        <v>30578211</v>
      </c>
      <c r="F71" s="1" t="s">
        <v>47</v>
      </c>
    </row>
    <row r="72" spans="1:6" x14ac:dyDescent="0.35">
      <c r="A72" s="1"/>
      <c r="B72" s="1" t="s">
        <v>264</v>
      </c>
      <c r="C72" s="79">
        <v>2.48E-3</v>
      </c>
      <c r="D72" s="79">
        <v>4.0500000000000001E-2</v>
      </c>
      <c r="E72" s="72">
        <v>16243895</v>
      </c>
      <c r="F72" s="1" t="s">
        <v>47</v>
      </c>
    </row>
    <row r="73" spans="1:6" x14ac:dyDescent="0.35">
      <c r="A73" s="1"/>
      <c r="B73" s="1" t="s">
        <v>267</v>
      </c>
      <c r="C73" s="79">
        <v>1.09E-3</v>
      </c>
      <c r="D73" s="79">
        <v>1.7729999999999999E-2</v>
      </c>
      <c r="E73" s="72">
        <v>7111716</v>
      </c>
      <c r="F73" s="1" t="s">
        <v>47</v>
      </c>
    </row>
    <row r="74" spans="1:6" x14ac:dyDescent="0.35">
      <c r="A74" s="1"/>
      <c r="B74" s="1" t="s">
        <v>265</v>
      </c>
      <c r="C74" s="79">
        <v>0</v>
      </c>
      <c r="D74" s="79">
        <v>0</v>
      </c>
      <c r="E74" s="72">
        <v>0</v>
      </c>
      <c r="F74" s="1" t="s">
        <v>47</v>
      </c>
    </row>
    <row r="75" spans="1:6" x14ac:dyDescent="0.35">
      <c r="A75" s="1"/>
      <c r="B75" s="1" t="s">
        <v>263</v>
      </c>
      <c r="C75" s="79">
        <v>0</v>
      </c>
      <c r="D75" s="79">
        <v>0</v>
      </c>
      <c r="E75" s="72">
        <v>0</v>
      </c>
      <c r="F75" s="1" t="s">
        <v>47</v>
      </c>
    </row>
    <row r="76" spans="1:6" x14ac:dyDescent="0.35">
      <c r="A76" s="1"/>
      <c r="B76" s="1" t="s">
        <v>266</v>
      </c>
      <c r="C76" s="79">
        <v>0</v>
      </c>
      <c r="D76" s="79">
        <v>0</v>
      </c>
      <c r="E76" s="72">
        <v>0</v>
      </c>
      <c r="F76" s="1" t="s">
        <v>47</v>
      </c>
    </row>
    <row r="77" spans="1:6" x14ac:dyDescent="0.35">
      <c r="A77" s="1"/>
      <c r="B77" s="1"/>
      <c r="C77" s="79"/>
      <c r="D77" s="79"/>
      <c r="E77" s="1"/>
      <c r="F77" s="1"/>
    </row>
    <row r="78" spans="1:6" x14ac:dyDescent="0.35">
      <c r="A78" s="1" t="s">
        <v>108</v>
      </c>
      <c r="B78" s="1"/>
      <c r="C78" s="79">
        <v>6.1330000000000003E-2</v>
      </c>
      <c r="D78" s="79">
        <v>1</v>
      </c>
      <c r="E78" s="72">
        <v>401036783</v>
      </c>
      <c r="F78" s="1" t="str">
        <f>F76</f>
        <v>CA</v>
      </c>
    </row>
    <row r="79" spans="1:6" x14ac:dyDescent="0.35">
      <c r="A79" s="1" t="s">
        <v>258</v>
      </c>
      <c r="B79" s="1"/>
      <c r="C79" s="79"/>
      <c r="D79" s="79"/>
      <c r="E79" s="72">
        <v>6538866864</v>
      </c>
      <c r="F79" s="1" t="str">
        <f>F78</f>
        <v>CA</v>
      </c>
    </row>
    <row r="80" spans="1:6" x14ac:dyDescent="0.35">
      <c r="A80" s="1" t="s">
        <v>107</v>
      </c>
      <c r="B80" s="1"/>
      <c r="C80" s="79"/>
      <c r="D80" s="79"/>
      <c r="E80" s="1">
        <v>520</v>
      </c>
      <c r="F80" s="1" t="str">
        <f>F79</f>
        <v>CA</v>
      </c>
    </row>
    <row r="81" spans="1:6" x14ac:dyDescent="0.35">
      <c r="A81" s="1"/>
      <c r="B81" s="1"/>
      <c r="C81" s="79"/>
      <c r="D81" s="79"/>
      <c r="E81" s="1"/>
      <c r="F81" s="1"/>
    </row>
    <row r="82" spans="1:6" x14ac:dyDescent="0.35">
      <c r="A82" s="1" t="s">
        <v>25</v>
      </c>
      <c r="B82" s="1" t="s">
        <v>260</v>
      </c>
      <c r="C82" s="79">
        <v>4.6100000000000004E-3</v>
      </c>
      <c r="D82" s="79">
        <v>0.64458000000000004</v>
      </c>
      <c r="E82" s="72">
        <v>2424455</v>
      </c>
      <c r="F82" s="1" t="s">
        <v>25</v>
      </c>
    </row>
    <row r="83" spans="1:6" x14ac:dyDescent="0.35">
      <c r="A83" s="1"/>
      <c r="B83" s="1" t="s">
        <v>267</v>
      </c>
      <c r="C83" s="79">
        <v>2.5400000000000002E-3</v>
      </c>
      <c r="D83" s="79">
        <v>0.35542000000000001</v>
      </c>
      <c r="E83" s="72">
        <v>1336831</v>
      </c>
      <c r="F83" s="1" t="s">
        <v>25</v>
      </c>
    </row>
    <row r="84" spans="1:6" x14ac:dyDescent="0.35">
      <c r="A84" s="1"/>
      <c r="B84" s="1" t="s">
        <v>265</v>
      </c>
      <c r="C84" s="79">
        <v>0</v>
      </c>
      <c r="D84" s="79">
        <v>0</v>
      </c>
      <c r="E84" s="72">
        <v>0</v>
      </c>
      <c r="F84" s="1" t="s">
        <v>25</v>
      </c>
    </row>
    <row r="85" spans="1:6" x14ac:dyDescent="0.35">
      <c r="A85" s="1"/>
      <c r="B85" s="1" t="s">
        <v>263</v>
      </c>
      <c r="C85" s="79">
        <v>0</v>
      </c>
      <c r="D85" s="79">
        <v>0</v>
      </c>
      <c r="E85" s="72">
        <v>0</v>
      </c>
      <c r="F85" s="1" t="s">
        <v>25</v>
      </c>
    </row>
    <row r="86" spans="1:6" x14ac:dyDescent="0.35">
      <c r="A86" s="1"/>
      <c r="B86" s="1" t="s">
        <v>261</v>
      </c>
      <c r="C86" s="79">
        <v>0</v>
      </c>
      <c r="D86" s="79">
        <v>0</v>
      </c>
      <c r="E86" s="72">
        <v>0</v>
      </c>
      <c r="F86" s="1" t="s">
        <v>25</v>
      </c>
    </row>
    <row r="87" spans="1:6" x14ac:dyDescent="0.35">
      <c r="A87" s="1"/>
      <c r="B87" s="1" t="s">
        <v>262</v>
      </c>
      <c r="C87" s="79">
        <v>0</v>
      </c>
      <c r="D87" s="79">
        <v>0</v>
      </c>
      <c r="E87" s="72">
        <v>0</v>
      </c>
      <c r="F87" s="1" t="s">
        <v>25</v>
      </c>
    </row>
    <row r="88" spans="1:6" x14ac:dyDescent="0.35">
      <c r="A88" s="1"/>
      <c r="B88" s="1" t="s">
        <v>266</v>
      </c>
      <c r="C88" s="79">
        <v>0</v>
      </c>
      <c r="D88" s="79">
        <v>0</v>
      </c>
      <c r="E88" s="72">
        <v>0</v>
      </c>
      <c r="F88" s="1" t="s">
        <v>25</v>
      </c>
    </row>
    <row r="89" spans="1:6" x14ac:dyDescent="0.35">
      <c r="A89" s="1"/>
      <c r="B89" s="1" t="s">
        <v>264</v>
      </c>
      <c r="C89" s="79">
        <v>0</v>
      </c>
      <c r="D89" s="79">
        <v>0</v>
      </c>
      <c r="E89" s="72">
        <v>0</v>
      </c>
      <c r="F89" s="1" t="s">
        <v>25</v>
      </c>
    </row>
    <row r="90" spans="1:6" x14ac:dyDescent="0.35">
      <c r="A90" s="1"/>
      <c r="B90" s="1"/>
      <c r="C90" s="79"/>
      <c r="D90" s="79"/>
      <c r="E90" s="1"/>
      <c r="F90" s="1"/>
    </row>
    <row r="91" spans="1:6" x14ac:dyDescent="0.35">
      <c r="A91" s="1" t="s">
        <v>108</v>
      </c>
      <c r="B91" s="1"/>
      <c r="C91" s="79">
        <v>7.1500000000000001E-3</v>
      </c>
      <c r="D91" s="79">
        <v>1</v>
      </c>
      <c r="E91" s="72">
        <v>3761286</v>
      </c>
      <c r="F91" s="1" t="str">
        <f>F89</f>
        <v>CO</v>
      </c>
    </row>
    <row r="92" spans="1:6" x14ac:dyDescent="0.35">
      <c r="A92" s="1" t="s">
        <v>258</v>
      </c>
      <c r="B92" s="1"/>
      <c r="C92" s="79"/>
      <c r="D92" s="79"/>
      <c r="E92" s="72">
        <v>525921430</v>
      </c>
      <c r="F92" s="1" t="str">
        <f>F91</f>
        <v>CO</v>
      </c>
    </row>
    <row r="93" spans="1:6" x14ac:dyDescent="0.35">
      <c r="A93" s="1" t="s">
        <v>107</v>
      </c>
      <c r="B93" s="1"/>
      <c r="C93" s="79"/>
      <c r="D93" s="79"/>
      <c r="E93" s="1">
        <v>480</v>
      </c>
      <c r="F93" s="1" t="str">
        <f>F92</f>
        <v>CO</v>
      </c>
    </row>
    <row r="94" spans="1:6" x14ac:dyDescent="0.35">
      <c r="A94" s="1"/>
      <c r="B94" s="1"/>
      <c r="C94" s="79"/>
      <c r="D94" s="79"/>
      <c r="E94" s="1"/>
      <c r="F94" s="1"/>
    </row>
    <row r="95" spans="1:6" x14ac:dyDescent="0.35">
      <c r="A95" s="1" t="s">
        <v>1</v>
      </c>
      <c r="B95" s="1" t="s">
        <v>260</v>
      </c>
      <c r="C95" s="79">
        <v>1.2359999999999999E-2</v>
      </c>
      <c r="D95" s="79">
        <v>0.57499999999999996</v>
      </c>
      <c r="E95" s="72">
        <v>7514905</v>
      </c>
      <c r="F95" s="1" t="s">
        <v>1</v>
      </c>
    </row>
    <row r="96" spans="1:6" x14ac:dyDescent="0.35">
      <c r="A96" s="1"/>
      <c r="B96" s="1" t="s">
        <v>262</v>
      </c>
      <c r="C96" s="79">
        <v>5.5399999999999998E-3</v>
      </c>
      <c r="D96" s="79">
        <v>0.25757000000000002</v>
      </c>
      <c r="E96" s="72">
        <v>3366258</v>
      </c>
      <c r="F96" s="1" t="s">
        <v>1</v>
      </c>
    </row>
    <row r="97" spans="1:6" x14ac:dyDescent="0.35">
      <c r="A97" s="1"/>
      <c r="B97" s="1" t="s">
        <v>267</v>
      </c>
      <c r="C97" s="79">
        <v>2.6099999999999999E-3</v>
      </c>
      <c r="D97" s="79">
        <v>0.12143</v>
      </c>
      <c r="E97" s="72">
        <v>1586981</v>
      </c>
      <c r="F97" s="1" t="s">
        <v>1</v>
      </c>
    </row>
    <row r="98" spans="1:6" x14ac:dyDescent="0.35">
      <c r="A98" s="1"/>
      <c r="B98" s="1" t="s">
        <v>261</v>
      </c>
      <c r="C98" s="79">
        <v>9.8999999999999999E-4</v>
      </c>
      <c r="D98" s="79">
        <v>4.5859999999999998E-2</v>
      </c>
      <c r="E98" s="72">
        <v>599404</v>
      </c>
      <c r="F98" s="1" t="s">
        <v>1</v>
      </c>
    </row>
    <row r="99" spans="1:6" x14ac:dyDescent="0.35">
      <c r="A99" s="1"/>
      <c r="B99" s="1" t="s">
        <v>264</v>
      </c>
      <c r="C99" s="79">
        <v>0</v>
      </c>
      <c r="D99" s="79">
        <v>1.3999999999999999E-4</v>
      </c>
      <c r="E99" s="72">
        <v>1847</v>
      </c>
      <c r="F99" s="1" t="s">
        <v>1</v>
      </c>
    </row>
    <row r="100" spans="1:6" x14ac:dyDescent="0.35">
      <c r="A100" s="1"/>
      <c r="B100" s="1" t="s">
        <v>265</v>
      </c>
      <c r="C100" s="79">
        <v>0</v>
      </c>
      <c r="D100" s="79">
        <v>0</v>
      </c>
      <c r="E100" s="72">
        <v>0</v>
      </c>
      <c r="F100" s="1" t="s">
        <v>1</v>
      </c>
    </row>
    <row r="101" spans="1:6" x14ac:dyDescent="0.35">
      <c r="A101" s="1"/>
      <c r="B101" s="1" t="s">
        <v>263</v>
      </c>
      <c r="C101" s="79">
        <v>0</v>
      </c>
      <c r="D101" s="79">
        <v>0</v>
      </c>
      <c r="E101" s="72">
        <v>0</v>
      </c>
      <c r="F101" s="1" t="s">
        <v>1</v>
      </c>
    </row>
    <row r="102" spans="1:6" x14ac:dyDescent="0.35">
      <c r="A102" s="1"/>
      <c r="B102" s="1" t="s">
        <v>266</v>
      </c>
      <c r="C102" s="79">
        <v>0</v>
      </c>
      <c r="D102" s="79">
        <v>0</v>
      </c>
      <c r="E102" s="72">
        <v>0</v>
      </c>
      <c r="F102" s="1" t="s">
        <v>1</v>
      </c>
    </row>
    <row r="103" spans="1:6" x14ac:dyDescent="0.35">
      <c r="A103" s="1"/>
      <c r="B103" s="1"/>
      <c r="C103" s="79"/>
      <c r="D103" s="79"/>
      <c r="E103" s="1"/>
      <c r="F103" s="1"/>
    </row>
    <row r="104" spans="1:6" x14ac:dyDescent="0.35">
      <c r="A104" s="1" t="s">
        <v>108</v>
      </c>
      <c r="B104" s="1"/>
      <c r="C104" s="79">
        <v>2.1489999999999999E-2</v>
      </c>
      <c r="D104" s="79">
        <v>1</v>
      </c>
      <c r="E104" s="72">
        <v>13069394</v>
      </c>
      <c r="F104" s="1" t="str">
        <f>F102</f>
        <v>CT</v>
      </c>
    </row>
    <row r="105" spans="1:6" x14ac:dyDescent="0.35">
      <c r="A105" s="1" t="s">
        <v>258</v>
      </c>
      <c r="B105" s="1"/>
      <c r="C105" s="79"/>
      <c r="D105" s="79"/>
      <c r="E105" s="72">
        <v>608146958</v>
      </c>
      <c r="F105" s="1" t="str">
        <f>F104</f>
        <v>CT</v>
      </c>
    </row>
    <row r="106" spans="1:6" x14ac:dyDescent="0.35">
      <c r="A106" s="1" t="s">
        <v>107</v>
      </c>
      <c r="B106" s="1"/>
      <c r="C106" s="79"/>
      <c r="D106" s="79"/>
      <c r="E106" s="1">
        <v>480</v>
      </c>
      <c r="F106" s="1" t="str">
        <f>F105</f>
        <v>CT</v>
      </c>
    </row>
    <row r="107" spans="1:6" x14ac:dyDescent="0.35">
      <c r="A107" s="1"/>
      <c r="B107" s="1"/>
      <c r="C107" s="79"/>
      <c r="D107" s="79"/>
      <c r="E107" s="1"/>
      <c r="F107" s="1"/>
    </row>
    <row r="108" spans="1:6" x14ac:dyDescent="0.35">
      <c r="A108" s="1" t="s">
        <v>10</v>
      </c>
      <c r="B108" s="1" t="s">
        <v>260</v>
      </c>
      <c r="C108" s="79">
        <v>6.45E-3</v>
      </c>
      <c r="D108" s="79">
        <v>0.66054999999999997</v>
      </c>
      <c r="E108" s="72">
        <v>643268</v>
      </c>
      <c r="F108" s="1" t="s">
        <v>10</v>
      </c>
    </row>
    <row r="109" spans="1:6" x14ac:dyDescent="0.35">
      <c r="A109" s="1"/>
      <c r="B109" s="1" t="s">
        <v>261</v>
      </c>
      <c r="C109" s="79">
        <v>3.31E-3</v>
      </c>
      <c r="D109" s="79">
        <v>0.33944999999999997</v>
      </c>
      <c r="E109" s="72">
        <v>330575</v>
      </c>
      <c r="F109" s="1" t="s">
        <v>10</v>
      </c>
    </row>
    <row r="110" spans="1:6" x14ac:dyDescent="0.35">
      <c r="A110" s="1"/>
      <c r="B110" s="1" t="s">
        <v>265</v>
      </c>
      <c r="C110" s="79">
        <v>0</v>
      </c>
      <c r="D110" s="79">
        <v>0</v>
      </c>
      <c r="E110" s="72">
        <v>0</v>
      </c>
      <c r="F110" s="1" t="s">
        <v>10</v>
      </c>
    </row>
    <row r="111" spans="1:6" x14ac:dyDescent="0.35">
      <c r="A111" s="1"/>
      <c r="B111" s="1" t="s">
        <v>263</v>
      </c>
      <c r="C111" s="79">
        <v>0</v>
      </c>
      <c r="D111" s="79">
        <v>0</v>
      </c>
      <c r="E111" s="72">
        <v>0</v>
      </c>
      <c r="F111" s="1" t="s">
        <v>10</v>
      </c>
    </row>
    <row r="112" spans="1:6" x14ac:dyDescent="0.35">
      <c r="A112" s="1"/>
      <c r="B112" s="1" t="s">
        <v>262</v>
      </c>
      <c r="C112" s="79">
        <v>0</v>
      </c>
      <c r="D112" s="79">
        <v>0</v>
      </c>
      <c r="E112" s="72">
        <v>0</v>
      </c>
      <c r="F112" s="1" t="s">
        <v>10</v>
      </c>
    </row>
    <row r="113" spans="1:6" x14ac:dyDescent="0.35">
      <c r="A113" s="1"/>
      <c r="B113" s="1" t="s">
        <v>266</v>
      </c>
      <c r="C113" s="79">
        <v>0</v>
      </c>
      <c r="D113" s="79">
        <v>0</v>
      </c>
      <c r="E113" s="72">
        <v>0</v>
      </c>
      <c r="F113" s="1" t="s">
        <v>10</v>
      </c>
    </row>
    <row r="114" spans="1:6" x14ac:dyDescent="0.35">
      <c r="A114" s="1"/>
      <c r="B114" s="1" t="s">
        <v>264</v>
      </c>
      <c r="C114" s="79">
        <v>0</v>
      </c>
      <c r="D114" s="79">
        <v>0</v>
      </c>
      <c r="E114" s="72">
        <v>0</v>
      </c>
      <c r="F114" s="1" t="s">
        <v>10</v>
      </c>
    </row>
    <row r="115" spans="1:6" x14ac:dyDescent="0.35">
      <c r="A115" s="1"/>
      <c r="B115" s="1" t="s">
        <v>267</v>
      </c>
      <c r="C115" s="79">
        <v>0</v>
      </c>
      <c r="D115" s="79">
        <v>0</v>
      </c>
      <c r="E115" s="72">
        <v>0</v>
      </c>
      <c r="F115" s="1" t="s">
        <v>10</v>
      </c>
    </row>
    <row r="116" spans="1:6" x14ac:dyDescent="0.35">
      <c r="A116" s="1"/>
      <c r="B116" s="1"/>
      <c r="C116" s="79"/>
      <c r="D116" s="79"/>
      <c r="E116" s="1"/>
      <c r="F116" s="1"/>
    </row>
    <row r="117" spans="1:6" x14ac:dyDescent="0.35">
      <c r="A117" s="1" t="s">
        <v>108</v>
      </c>
      <c r="B117" s="1"/>
      <c r="C117" s="79">
        <v>9.7599999999999996E-3</v>
      </c>
      <c r="D117" s="79">
        <v>1</v>
      </c>
      <c r="E117" s="72">
        <v>973843</v>
      </c>
      <c r="F117" s="1" t="str">
        <f>F115</f>
        <v>DC</v>
      </c>
    </row>
    <row r="118" spans="1:6" x14ac:dyDescent="0.35">
      <c r="A118" s="1" t="s">
        <v>258</v>
      </c>
      <c r="B118" s="1"/>
      <c r="C118" s="79"/>
      <c r="D118" s="79"/>
      <c r="E118" s="72">
        <v>99796366</v>
      </c>
      <c r="F118" s="1" t="str">
        <f>F117</f>
        <v>DC</v>
      </c>
    </row>
    <row r="119" spans="1:6" x14ac:dyDescent="0.35">
      <c r="A119" s="1" t="s">
        <v>107</v>
      </c>
      <c r="B119" s="1"/>
      <c r="C119" s="79"/>
      <c r="D119" s="79"/>
      <c r="E119" s="1">
        <v>483</v>
      </c>
      <c r="F119" s="1" t="str">
        <f>F118</f>
        <v>DC</v>
      </c>
    </row>
    <row r="120" spans="1:6" x14ac:dyDescent="0.35">
      <c r="A120" s="1"/>
      <c r="B120" s="1"/>
      <c r="C120" s="79"/>
      <c r="D120" s="79"/>
      <c r="E120" s="1"/>
      <c r="F120" s="1"/>
    </row>
    <row r="121" spans="1:6" x14ac:dyDescent="0.35">
      <c r="A121" s="1" t="s">
        <v>11</v>
      </c>
      <c r="B121" s="1" t="s">
        <v>260</v>
      </c>
      <c r="C121" s="79">
        <v>1.8409999999999999E-2</v>
      </c>
      <c r="D121" s="79">
        <v>1</v>
      </c>
      <c r="E121" s="72">
        <v>914610</v>
      </c>
      <c r="F121" s="1" t="s">
        <v>11</v>
      </c>
    </row>
    <row r="122" spans="1:6" x14ac:dyDescent="0.35">
      <c r="A122" s="1"/>
      <c r="B122" s="1" t="s">
        <v>265</v>
      </c>
      <c r="C122" s="79">
        <v>0</v>
      </c>
      <c r="D122" s="79">
        <v>0</v>
      </c>
      <c r="E122" s="72">
        <v>0</v>
      </c>
      <c r="F122" s="1" t="s">
        <v>11</v>
      </c>
    </row>
    <row r="123" spans="1:6" x14ac:dyDescent="0.35">
      <c r="A123" s="1"/>
      <c r="B123" s="1" t="s">
        <v>263</v>
      </c>
      <c r="C123" s="79">
        <v>0</v>
      </c>
      <c r="D123" s="79">
        <v>0</v>
      </c>
      <c r="E123" s="72">
        <v>0</v>
      </c>
      <c r="F123" s="1" t="s">
        <v>11</v>
      </c>
    </row>
    <row r="124" spans="1:6" x14ac:dyDescent="0.35">
      <c r="A124" s="1"/>
      <c r="B124" s="1" t="s">
        <v>261</v>
      </c>
      <c r="C124" s="79">
        <v>0</v>
      </c>
      <c r="D124" s="79">
        <v>0</v>
      </c>
      <c r="E124" s="72">
        <v>0</v>
      </c>
      <c r="F124" s="1" t="s">
        <v>11</v>
      </c>
    </row>
    <row r="125" spans="1:6" x14ac:dyDescent="0.35">
      <c r="A125" s="1"/>
      <c r="B125" s="1" t="s">
        <v>262</v>
      </c>
      <c r="C125" s="79">
        <v>0</v>
      </c>
      <c r="D125" s="79">
        <v>0</v>
      </c>
      <c r="E125" s="72">
        <v>0</v>
      </c>
      <c r="F125" s="1" t="s">
        <v>11</v>
      </c>
    </row>
    <row r="126" spans="1:6" x14ac:dyDescent="0.35">
      <c r="A126" s="1"/>
      <c r="B126" s="1" t="s">
        <v>266</v>
      </c>
      <c r="C126" s="79">
        <v>0</v>
      </c>
      <c r="D126" s="79">
        <v>0</v>
      </c>
      <c r="E126" s="72">
        <v>0</v>
      </c>
      <c r="F126" s="1" t="s">
        <v>11</v>
      </c>
    </row>
    <row r="127" spans="1:6" x14ac:dyDescent="0.35">
      <c r="A127" s="1"/>
      <c r="B127" s="1" t="s">
        <v>264</v>
      </c>
      <c r="C127" s="79">
        <v>0</v>
      </c>
      <c r="D127" s="79">
        <v>0</v>
      </c>
      <c r="E127" s="72">
        <v>0</v>
      </c>
      <c r="F127" s="1" t="s">
        <v>11</v>
      </c>
    </row>
    <row r="128" spans="1:6" x14ac:dyDescent="0.35">
      <c r="A128" s="1"/>
      <c r="B128" s="1" t="s">
        <v>267</v>
      </c>
      <c r="C128" s="79">
        <v>0</v>
      </c>
      <c r="D128" s="79">
        <v>0</v>
      </c>
      <c r="E128" s="72">
        <v>0</v>
      </c>
      <c r="F128" s="1" t="s">
        <v>11</v>
      </c>
    </row>
    <row r="129" spans="1:6" x14ac:dyDescent="0.35">
      <c r="A129" s="1"/>
      <c r="B129" s="1"/>
      <c r="C129" s="79"/>
      <c r="D129" s="79"/>
      <c r="E129" s="1"/>
      <c r="F129" s="1"/>
    </row>
    <row r="130" spans="1:6" x14ac:dyDescent="0.35">
      <c r="A130" s="1" t="s">
        <v>108</v>
      </c>
      <c r="B130" s="1"/>
      <c r="C130" s="79">
        <v>1.8409999999999999E-2</v>
      </c>
      <c r="D130" s="79">
        <v>1</v>
      </c>
      <c r="E130" s="72">
        <v>914610</v>
      </c>
      <c r="F130" s="1" t="str">
        <f>F128</f>
        <v>DE</v>
      </c>
    </row>
    <row r="131" spans="1:6" x14ac:dyDescent="0.35">
      <c r="A131" s="1" t="s">
        <v>258</v>
      </c>
      <c r="B131" s="1"/>
      <c r="C131" s="79"/>
      <c r="D131" s="79"/>
      <c r="E131" s="72">
        <v>49688815</v>
      </c>
      <c r="F131" s="1" t="str">
        <f>F130</f>
        <v>DE</v>
      </c>
    </row>
    <row r="132" spans="1:6" x14ac:dyDescent="0.35">
      <c r="A132" s="1" t="s">
        <v>107</v>
      </c>
      <c r="B132" s="1"/>
      <c r="C132" s="79"/>
      <c r="D132" s="79"/>
      <c r="E132" s="1">
        <v>88</v>
      </c>
      <c r="F132" s="1" t="str">
        <f>F131</f>
        <v>DE</v>
      </c>
    </row>
    <row r="133" spans="1:6" x14ac:dyDescent="0.35">
      <c r="A133" s="1"/>
      <c r="B133" s="1"/>
      <c r="C133" s="79"/>
      <c r="D133" s="79"/>
      <c r="E133" s="1"/>
      <c r="F133" s="1"/>
    </row>
    <row r="134" spans="1:6" x14ac:dyDescent="0.35">
      <c r="A134" s="1" t="s">
        <v>17</v>
      </c>
      <c r="B134" s="1" t="s">
        <v>262</v>
      </c>
      <c r="C134" s="79">
        <v>1.9E-3</v>
      </c>
      <c r="D134" s="79">
        <v>1</v>
      </c>
      <c r="E134" s="72">
        <v>640805</v>
      </c>
      <c r="F134" s="1" t="s">
        <v>17</v>
      </c>
    </row>
    <row r="135" spans="1:6" x14ac:dyDescent="0.35">
      <c r="A135" s="1"/>
      <c r="B135" s="1" t="s">
        <v>260</v>
      </c>
      <c r="C135" s="79">
        <v>0</v>
      </c>
      <c r="D135" s="79">
        <v>0</v>
      </c>
      <c r="E135" s="72">
        <v>0</v>
      </c>
      <c r="F135" s="1" t="s">
        <v>17</v>
      </c>
    </row>
    <row r="136" spans="1:6" x14ac:dyDescent="0.35">
      <c r="A136" s="1"/>
      <c r="B136" s="1" t="s">
        <v>265</v>
      </c>
      <c r="C136" s="79">
        <v>0</v>
      </c>
      <c r="D136" s="79">
        <v>0</v>
      </c>
      <c r="E136" s="72">
        <v>0</v>
      </c>
      <c r="F136" s="1" t="s">
        <v>17</v>
      </c>
    </row>
    <row r="137" spans="1:6" x14ac:dyDescent="0.35">
      <c r="A137" s="1"/>
      <c r="B137" s="1" t="s">
        <v>263</v>
      </c>
      <c r="C137" s="79">
        <v>0</v>
      </c>
      <c r="D137" s="79">
        <v>0</v>
      </c>
      <c r="E137" s="72">
        <v>0</v>
      </c>
      <c r="F137" s="1" t="s">
        <v>17</v>
      </c>
    </row>
    <row r="138" spans="1:6" x14ac:dyDescent="0.35">
      <c r="A138" s="1"/>
      <c r="B138" s="1" t="s">
        <v>261</v>
      </c>
      <c r="C138" s="79">
        <v>0</v>
      </c>
      <c r="D138" s="79">
        <v>0</v>
      </c>
      <c r="E138" s="72">
        <v>0</v>
      </c>
      <c r="F138" s="1" t="s">
        <v>17</v>
      </c>
    </row>
    <row r="139" spans="1:6" x14ac:dyDescent="0.35">
      <c r="A139" s="1"/>
      <c r="B139" s="1" t="s">
        <v>266</v>
      </c>
      <c r="C139" s="79">
        <v>0</v>
      </c>
      <c r="D139" s="79">
        <v>0</v>
      </c>
      <c r="E139" s="72">
        <v>0</v>
      </c>
      <c r="F139" s="1" t="s">
        <v>17</v>
      </c>
    </row>
    <row r="140" spans="1:6" x14ac:dyDescent="0.35">
      <c r="A140" s="1"/>
      <c r="B140" s="1" t="s">
        <v>264</v>
      </c>
      <c r="C140" s="79">
        <v>0</v>
      </c>
      <c r="D140" s="79">
        <v>0</v>
      </c>
      <c r="E140" s="72">
        <v>0</v>
      </c>
      <c r="F140" s="1" t="s">
        <v>17</v>
      </c>
    </row>
    <row r="141" spans="1:6" x14ac:dyDescent="0.35">
      <c r="A141" s="1"/>
      <c r="B141" s="1" t="s">
        <v>267</v>
      </c>
      <c r="C141" s="79">
        <v>0</v>
      </c>
      <c r="D141" s="79">
        <v>0</v>
      </c>
      <c r="E141" s="72">
        <v>0</v>
      </c>
      <c r="F141" s="1" t="s">
        <v>17</v>
      </c>
    </row>
    <row r="142" spans="1:6" x14ac:dyDescent="0.35">
      <c r="A142" s="1"/>
      <c r="B142" s="1"/>
      <c r="C142" s="79"/>
      <c r="D142" s="79"/>
      <c r="E142" s="1"/>
      <c r="F142" s="1"/>
    </row>
    <row r="143" spans="1:6" x14ac:dyDescent="0.35">
      <c r="A143" s="1" t="s">
        <v>108</v>
      </c>
      <c r="B143" s="1"/>
      <c r="C143" s="79">
        <v>1.9E-3</v>
      </c>
      <c r="D143" s="79">
        <v>1</v>
      </c>
      <c r="E143" s="72">
        <v>640805</v>
      </c>
      <c r="F143" s="1" t="str">
        <f>F141</f>
        <v>FL</v>
      </c>
    </row>
    <row r="144" spans="1:6" x14ac:dyDescent="0.35">
      <c r="A144" s="1" t="s">
        <v>258</v>
      </c>
      <c r="B144" s="1"/>
      <c r="C144" s="79"/>
      <c r="D144" s="79"/>
      <c r="E144" s="72">
        <v>337726919</v>
      </c>
      <c r="F144" s="1" t="str">
        <f>F143</f>
        <v>FL</v>
      </c>
    </row>
    <row r="145" spans="1:6" x14ac:dyDescent="0.35">
      <c r="A145" s="1" t="s">
        <v>107</v>
      </c>
      <c r="B145" s="1"/>
      <c r="C145" s="79"/>
      <c r="D145" s="79"/>
      <c r="E145" s="1">
        <v>481</v>
      </c>
      <c r="F145" s="1" t="str">
        <f>F144</f>
        <v>FL</v>
      </c>
    </row>
    <row r="146" spans="1:6" x14ac:dyDescent="0.35">
      <c r="A146" s="1"/>
      <c r="B146" s="1"/>
      <c r="C146" s="79"/>
      <c r="D146" s="79"/>
      <c r="E146" s="1"/>
      <c r="F146" s="1"/>
    </row>
    <row r="147" spans="1:6" x14ac:dyDescent="0.35">
      <c r="A147" s="1" t="s">
        <v>18</v>
      </c>
      <c r="B147" s="1" t="s">
        <v>260</v>
      </c>
      <c r="C147" s="79">
        <v>5.77E-3</v>
      </c>
      <c r="D147" s="79">
        <v>0.71948000000000001</v>
      </c>
      <c r="E147" s="72">
        <v>2077551</v>
      </c>
      <c r="F147" s="1" t="s">
        <v>18</v>
      </c>
    </row>
    <row r="148" spans="1:6" x14ac:dyDescent="0.35">
      <c r="A148" s="1"/>
      <c r="B148" s="1" t="s">
        <v>261</v>
      </c>
      <c r="C148" s="79">
        <v>2.2499999999999998E-3</v>
      </c>
      <c r="D148" s="79">
        <v>0.28051999999999999</v>
      </c>
      <c r="E148" s="72">
        <v>810022</v>
      </c>
      <c r="F148" s="1" t="s">
        <v>18</v>
      </c>
    </row>
    <row r="149" spans="1:6" x14ac:dyDescent="0.35">
      <c r="A149" s="1"/>
      <c r="B149" s="1" t="s">
        <v>265</v>
      </c>
      <c r="C149" s="79">
        <v>0</v>
      </c>
      <c r="D149" s="79">
        <v>0</v>
      </c>
      <c r="E149" s="72">
        <v>0</v>
      </c>
      <c r="F149" s="1" t="s">
        <v>18</v>
      </c>
    </row>
    <row r="150" spans="1:6" x14ac:dyDescent="0.35">
      <c r="A150" s="1"/>
      <c r="B150" s="1" t="s">
        <v>263</v>
      </c>
      <c r="C150" s="79">
        <v>0</v>
      </c>
      <c r="D150" s="79">
        <v>0</v>
      </c>
      <c r="E150" s="72">
        <v>0</v>
      </c>
      <c r="F150" s="1" t="s">
        <v>18</v>
      </c>
    </row>
    <row r="151" spans="1:6" x14ac:dyDescent="0.35">
      <c r="A151" s="1"/>
      <c r="B151" s="1" t="s">
        <v>262</v>
      </c>
      <c r="C151" s="79">
        <v>0</v>
      </c>
      <c r="D151" s="79">
        <v>0</v>
      </c>
      <c r="E151" s="72">
        <v>0</v>
      </c>
      <c r="F151" s="1" t="s">
        <v>18</v>
      </c>
    </row>
    <row r="152" spans="1:6" x14ac:dyDescent="0.35">
      <c r="A152" s="1"/>
      <c r="B152" s="1" t="s">
        <v>266</v>
      </c>
      <c r="C152" s="79">
        <v>0</v>
      </c>
      <c r="D152" s="79">
        <v>0</v>
      </c>
      <c r="E152" s="72">
        <v>0</v>
      </c>
      <c r="F152" s="1" t="s">
        <v>18</v>
      </c>
    </row>
    <row r="153" spans="1:6" x14ac:dyDescent="0.35">
      <c r="A153" s="1"/>
      <c r="B153" s="1" t="s">
        <v>264</v>
      </c>
      <c r="C153" s="79">
        <v>0</v>
      </c>
      <c r="D153" s="79">
        <v>0</v>
      </c>
      <c r="E153" s="72">
        <v>0</v>
      </c>
      <c r="F153" s="1" t="s">
        <v>18</v>
      </c>
    </row>
    <row r="154" spans="1:6" x14ac:dyDescent="0.35">
      <c r="A154" s="1"/>
      <c r="B154" s="1" t="s">
        <v>267</v>
      </c>
      <c r="C154" s="79">
        <v>0</v>
      </c>
      <c r="D154" s="79">
        <v>0</v>
      </c>
      <c r="E154" s="72">
        <v>0</v>
      </c>
      <c r="F154" s="1" t="s">
        <v>18</v>
      </c>
    </row>
    <row r="155" spans="1:6" x14ac:dyDescent="0.35">
      <c r="A155" s="1"/>
      <c r="B155" s="1"/>
      <c r="C155" s="79"/>
      <c r="D155" s="79"/>
      <c r="E155" s="1"/>
      <c r="F155" s="1"/>
    </row>
    <row r="156" spans="1:6" x14ac:dyDescent="0.35">
      <c r="A156" s="1" t="s">
        <v>108</v>
      </c>
      <c r="B156" s="1"/>
      <c r="C156" s="79">
        <v>8.0199999999999994E-3</v>
      </c>
      <c r="D156" s="79">
        <v>1</v>
      </c>
      <c r="E156" s="72">
        <v>2887573</v>
      </c>
      <c r="F156" s="1" t="str">
        <f>F154</f>
        <v>GA</v>
      </c>
    </row>
    <row r="157" spans="1:6" x14ac:dyDescent="0.35">
      <c r="A157" s="1" t="s">
        <v>258</v>
      </c>
      <c r="B157" s="1"/>
      <c r="C157" s="79"/>
      <c r="D157" s="79"/>
      <c r="E157" s="72">
        <v>360216766</v>
      </c>
      <c r="F157" s="1" t="str">
        <f>F156</f>
        <v>GA</v>
      </c>
    </row>
    <row r="158" spans="1:6" x14ac:dyDescent="0.35">
      <c r="A158" s="1" t="s">
        <v>107</v>
      </c>
      <c r="B158" s="1"/>
      <c r="C158" s="79"/>
      <c r="D158" s="79"/>
      <c r="E158" s="1">
        <v>481</v>
      </c>
      <c r="F158" s="1" t="str">
        <f>F157</f>
        <v>GA</v>
      </c>
    </row>
    <row r="159" spans="1:6" x14ac:dyDescent="0.35">
      <c r="A159" s="1"/>
      <c r="B159" s="1"/>
      <c r="C159" s="79"/>
      <c r="D159" s="79"/>
      <c r="E159" s="1"/>
      <c r="F159" s="1"/>
    </row>
    <row r="160" spans="1:6" x14ac:dyDescent="0.35">
      <c r="A160" s="1" t="s">
        <v>48</v>
      </c>
      <c r="B160" s="1" t="s">
        <v>262</v>
      </c>
      <c r="C160" s="79">
        <v>6.1799999999999997E-3</v>
      </c>
      <c r="D160" s="79">
        <v>0.45161000000000001</v>
      </c>
      <c r="E160" s="72">
        <v>1370585</v>
      </c>
      <c r="F160" s="1" t="s">
        <v>48</v>
      </c>
    </row>
    <row r="161" spans="1:6" x14ac:dyDescent="0.35">
      <c r="A161" s="1"/>
      <c r="B161" s="1" t="s">
        <v>261</v>
      </c>
      <c r="C161" s="79">
        <v>4.5300000000000002E-3</v>
      </c>
      <c r="D161" s="79">
        <v>0.33123000000000002</v>
      </c>
      <c r="E161" s="72">
        <v>1005251</v>
      </c>
      <c r="F161" s="1" t="s">
        <v>48</v>
      </c>
    </row>
    <row r="162" spans="1:6" x14ac:dyDescent="0.35">
      <c r="A162" s="1"/>
      <c r="B162" s="1" t="s">
        <v>264</v>
      </c>
      <c r="C162" s="79">
        <v>2.2300000000000002E-3</v>
      </c>
      <c r="D162" s="79">
        <v>0.16309000000000001</v>
      </c>
      <c r="E162" s="72">
        <v>494975</v>
      </c>
      <c r="F162" s="1" t="s">
        <v>48</v>
      </c>
    </row>
    <row r="163" spans="1:6" x14ac:dyDescent="0.35">
      <c r="A163" s="1"/>
      <c r="B163" s="1" t="s">
        <v>260</v>
      </c>
      <c r="C163" s="79">
        <v>7.3999999999999999E-4</v>
      </c>
      <c r="D163" s="79">
        <v>5.407E-2</v>
      </c>
      <c r="E163" s="72">
        <v>164083</v>
      </c>
      <c r="F163" s="1" t="s">
        <v>48</v>
      </c>
    </row>
    <row r="164" spans="1:6" x14ac:dyDescent="0.35">
      <c r="A164" s="1"/>
      <c r="B164" s="1" t="s">
        <v>265</v>
      </c>
      <c r="C164" s="79">
        <v>0</v>
      </c>
      <c r="D164" s="79">
        <v>0</v>
      </c>
      <c r="E164" s="72">
        <v>0</v>
      </c>
      <c r="F164" s="1" t="s">
        <v>48</v>
      </c>
    </row>
    <row r="165" spans="1:6" x14ac:dyDescent="0.35">
      <c r="A165" s="1"/>
      <c r="B165" s="1" t="s">
        <v>263</v>
      </c>
      <c r="C165" s="79">
        <v>0</v>
      </c>
      <c r="D165" s="79">
        <v>0</v>
      </c>
      <c r="E165" s="72">
        <v>0</v>
      </c>
      <c r="F165" s="1" t="s">
        <v>48</v>
      </c>
    </row>
    <row r="166" spans="1:6" x14ac:dyDescent="0.35">
      <c r="A166" s="1"/>
      <c r="B166" s="1" t="s">
        <v>266</v>
      </c>
      <c r="C166" s="79">
        <v>0</v>
      </c>
      <c r="D166" s="79">
        <v>0</v>
      </c>
      <c r="E166" s="72">
        <v>0</v>
      </c>
      <c r="F166" s="1" t="s">
        <v>48</v>
      </c>
    </row>
    <row r="167" spans="1:6" x14ac:dyDescent="0.35">
      <c r="A167" s="1"/>
      <c r="B167" s="1" t="s">
        <v>267</v>
      </c>
      <c r="C167" s="79">
        <v>0</v>
      </c>
      <c r="D167" s="79">
        <v>0</v>
      </c>
      <c r="E167" s="72">
        <v>0</v>
      </c>
      <c r="F167" s="1" t="s">
        <v>48</v>
      </c>
    </row>
    <row r="168" spans="1:6" x14ac:dyDescent="0.35">
      <c r="A168" s="1"/>
      <c r="B168" s="1"/>
      <c r="C168" s="79"/>
      <c r="D168" s="79"/>
      <c r="E168" s="1"/>
      <c r="F168" s="1"/>
    </row>
    <row r="169" spans="1:6" x14ac:dyDescent="0.35">
      <c r="A169" s="1" t="s">
        <v>108</v>
      </c>
      <c r="B169" s="1"/>
      <c r="C169" s="79">
        <v>1.367E-2</v>
      </c>
      <c r="D169" s="79">
        <v>1</v>
      </c>
      <c r="E169" s="72">
        <v>3034894</v>
      </c>
      <c r="F169" s="1" t="str">
        <f>F167</f>
        <v>HI</v>
      </c>
    </row>
    <row r="170" spans="1:6" x14ac:dyDescent="0.35">
      <c r="A170" s="1" t="s">
        <v>258</v>
      </c>
      <c r="B170" s="1"/>
      <c r="C170" s="79"/>
      <c r="D170" s="79"/>
      <c r="E170" s="72">
        <v>221942946</v>
      </c>
      <c r="F170" s="1" t="str">
        <f>F169</f>
        <v>HI</v>
      </c>
    </row>
    <row r="171" spans="1:6" x14ac:dyDescent="0.35">
      <c r="A171" s="1" t="s">
        <v>107</v>
      </c>
      <c r="B171" s="1"/>
      <c r="C171" s="79"/>
      <c r="D171" s="79"/>
      <c r="E171" s="1">
        <v>346</v>
      </c>
      <c r="F171" s="1" t="str">
        <f>F170</f>
        <v>HI</v>
      </c>
    </row>
    <row r="172" spans="1:6" x14ac:dyDescent="0.35">
      <c r="A172" s="1"/>
      <c r="B172" s="1"/>
      <c r="C172" s="79"/>
      <c r="D172" s="79"/>
      <c r="E172" s="1"/>
      <c r="F172" s="1"/>
    </row>
    <row r="173" spans="1:6" x14ac:dyDescent="0.35">
      <c r="A173" s="1" t="s">
        <v>35</v>
      </c>
      <c r="B173" s="1" t="s">
        <v>260</v>
      </c>
      <c r="C173" s="79">
        <v>1.39E-3</v>
      </c>
      <c r="D173" s="79">
        <v>0.52681999999999995</v>
      </c>
      <c r="E173" s="72">
        <v>379686</v>
      </c>
      <c r="F173" s="1" t="s">
        <v>35</v>
      </c>
    </row>
    <row r="174" spans="1:6" x14ac:dyDescent="0.35">
      <c r="A174" s="1"/>
      <c r="B174" s="1" t="s">
        <v>266</v>
      </c>
      <c r="C174" s="79">
        <v>1.25E-3</v>
      </c>
      <c r="D174" s="79">
        <v>0.47317999999999999</v>
      </c>
      <c r="E174" s="72">
        <v>341020</v>
      </c>
      <c r="F174" s="1" t="s">
        <v>35</v>
      </c>
    </row>
    <row r="175" spans="1:6" x14ac:dyDescent="0.35">
      <c r="A175" s="1"/>
      <c r="B175" s="1" t="s">
        <v>265</v>
      </c>
      <c r="C175" s="79">
        <v>0</v>
      </c>
      <c r="D175" s="79">
        <v>0</v>
      </c>
      <c r="E175" s="72">
        <v>0</v>
      </c>
      <c r="F175" s="1" t="s">
        <v>35</v>
      </c>
    </row>
    <row r="176" spans="1:6" x14ac:dyDescent="0.35">
      <c r="A176" s="1"/>
      <c r="B176" s="1" t="s">
        <v>263</v>
      </c>
      <c r="C176" s="79">
        <v>0</v>
      </c>
      <c r="D176" s="79">
        <v>0</v>
      </c>
      <c r="E176" s="72">
        <v>0</v>
      </c>
      <c r="F176" s="1" t="s">
        <v>35</v>
      </c>
    </row>
    <row r="177" spans="1:6" x14ac:dyDescent="0.35">
      <c r="A177" s="1"/>
      <c r="B177" s="1" t="s">
        <v>261</v>
      </c>
      <c r="C177" s="79">
        <v>0</v>
      </c>
      <c r="D177" s="79">
        <v>0</v>
      </c>
      <c r="E177" s="72">
        <v>0</v>
      </c>
      <c r="F177" s="1" t="s">
        <v>35</v>
      </c>
    </row>
    <row r="178" spans="1:6" x14ac:dyDescent="0.35">
      <c r="A178" s="1"/>
      <c r="B178" s="1" t="s">
        <v>262</v>
      </c>
      <c r="C178" s="79">
        <v>0</v>
      </c>
      <c r="D178" s="79">
        <v>0</v>
      </c>
      <c r="E178" s="72">
        <v>0</v>
      </c>
      <c r="F178" s="1" t="s">
        <v>35</v>
      </c>
    </row>
    <row r="179" spans="1:6" x14ac:dyDescent="0.35">
      <c r="A179" s="1"/>
      <c r="B179" s="1" t="s">
        <v>264</v>
      </c>
      <c r="C179" s="79">
        <v>0</v>
      </c>
      <c r="D179" s="79">
        <v>0</v>
      </c>
      <c r="E179" s="72">
        <v>0</v>
      </c>
      <c r="F179" s="1" t="s">
        <v>35</v>
      </c>
    </row>
    <row r="180" spans="1:6" x14ac:dyDescent="0.35">
      <c r="A180" s="1"/>
      <c r="B180" s="1" t="s">
        <v>267</v>
      </c>
      <c r="C180" s="79">
        <v>0</v>
      </c>
      <c r="D180" s="79">
        <v>0</v>
      </c>
      <c r="E180" s="72">
        <v>0</v>
      </c>
      <c r="F180" s="1" t="s">
        <v>35</v>
      </c>
    </row>
    <row r="181" spans="1:6" x14ac:dyDescent="0.35">
      <c r="A181" s="1"/>
      <c r="B181" s="1"/>
      <c r="C181" s="79"/>
      <c r="D181" s="79"/>
      <c r="E181" s="1"/>
      <c r="F181" s="1"/>
    </row>
    <row r="182" spans="1:6" x14ac:dyDescent="0.35">
      <c r="A182" s="1" t="s">
        <v>108</v>
      </c>
      <c r="B182" s="1"/>
      <c r="C182" s="79">
        <v>2.65E-3</v>
      </c>
      <c r="D182" s="79">
        <v>1</v>
      </c>
      <c r="E182" s="72">
        <v>720706</v>
      </c>
      <c r="F182" s="1" t="str">
        <f>F180</f>
        <v>IA</v>
      </c>
    </row>
    <row r="183" spans="1:6" x14ac:dyDescent="0.35">
      <c r="A183" s="1" t="s">
        <v>258</v>
      </c>
      <c r="B183" s="1"/>
      <c r="C183" s="79"/>
      <c r="D183" s="79"/>
      <c r="E183" s="72">
        <v>272321276</v>
      </c>
      <c r="F183" s="1" t="str">
        <f>F182</f>
        <v>IA</v>
      </c>
    </row>
    <row r="184" spans="1:6" x14ac:dyDescent="0.35">
      <c r="A184" s="1" t="s">
        <v>107</v>
      </c>
      <c r="B184" s="1"/>
      <c r="C184" s="79"/>
      <c r="D184" s="79"/>
      <c r="E184" s="1">
        <v>362</v>
      </c>
      <c r="F184" s="1" t="str">
        <f>F183</f>
        <v>IA</v>
      </c>
    </row>
    <row r="185" spans="1:6" x14ac:dyDescent="0.35">
      <c r="A185" s="1"/>
      <c r="B185" s="1"/>
      <c r="C185" s="79"/>
      <c r="D185" s="79"/>
      <c r="E185" s="1"/>
      <c r="F185" s="1"/>
    </row>
    <row r="186" spans="1:6" x14ac:dyDescent="0.35">
      <c r="A186" s="1" t="s">
        <v>49</v>
      </c>
      <c r="B186" s="1" t="s">
        <v>261</v>
      </c>
      <c r="C186" s="79">
        <v>2.0830000000000001E-2</v>
      </c>
      <c r="D186" s="79">
        <v>0.48094999999999999</v>
      </c>
      <c r="E186" s="72">
        <v>2506210</v>
      </c>
      <c r="F186" s="1" t="s">
        <v>49</v>
      </c>
    </row>
    <row r="187" spans="1:6" x14ac:dyDescent="0.35">
      <c r="A187" s="1"/>
      <c r="B187" s="1" t="s">
        <v>260</v>
      </c>
      <c r="C187" s="79">
        <v>1.804E-2</v>
      </c>
      <c r="D187" s="79">
        <v>0.41641</v>
      </c>
      <c r="E187" s="72">
        <v>2169883</v>
      </c>
      <c r="F187" s="1" t="s">
        <v>49</v>
      </c>
    </row>
    <row r="188" spans="1:6" x14ac:dyDescent="0.35">
      <c r="A188" s="1"/>
      <c r="B188" s="1" t="s">
        <v>267</v>
      </c>
      <c r="C188" s="79">
        <v>2.7699999999999999E-3</v>
      </c>
      <c r="D188" s="79">
        <v>6.3960000000000003E-2</v>
      </c>
      <c r="E188" s="72">
        <v>333290</v>
      </c>
      <c r="F188" s="1" t="s">
        <v>49</v>
      </c>
    </row>
    <row r="189" spans="1:6" x14ac:dyDescent="0.35">
      <c r="A189" s="1"/>
      <c r="B189" s="1" t="s">
        <v>262</v>
      </c>
      <c r="C189" s="79">
        <v>1.6800000000000001E-3</v>
      </c>
      <c r="D189" s="79">
        <v>3.8690000000000002E-2</v>
      </c>
      <c r="E189" s="72">
        <v>201586</v>
      </c>
      <c r="F189" s="1" t="s">
        <v>49</v>
      </c>
    </row>
    <row r="190" spans="1:6" x14ac:dyDescent="0.35">
      <c r="A190" s="1"/>
      <c r="B190" s="1" t="s">
        <v>265</v>
      </c>
      <c r="C190" s="79">
        <v>0</v>
      </c>
      <c r="D190" s="79">
        <v>0</v>
      </c>
      <c r="E190" s="72">
        <v>0</v>
      </c>
      <c r="F190" s="1" t="s">
        <v>49</v>
      </c>
    </row>
    <row r="191" spans="1:6" x14ac:dyDescent="0.35">
      <c r="A191" s="1"/>
      <c r="B191" s="1" t="s">
        <v>263</v>
      </c>
      <c r="C191" s="79">
        <v>0</v>
      </c>
      <c r="D191" s="79">
        <v>0</v>
      </c>
      <c r="E191" s="72">
        <v>0</v>
      </c>
      <c r="F191" s="1" t="s">
        <v>49</v>
      </c>
    </row>
    <row r="192" spans="1:6" x14ac:dyDescent="0.35">
      <c r="A192" s="1"/>
      <c r="B192" s="1" t="s">
        <v>266</v>
      </c>
      <c r="C192" s="79">
        <v>0</v>
      </c>
      <c r="D192" s="79">
        <v>0</v>
      </c>
      <c r="E192" s="72">
        <v>0</v>
      </c>
      <c r="F192" s="1" t="s">
        <v>49</v>
      </c>
    </row>
    <row r="193" spans="1:6" x14ac:dyDescent="0.35">
      <c r="A193" s="1"/>
      <c r="B193" s="1" t="s">
        <v>264</v>
      </c>
      <c r="C193" s="79">
        <v>0</v>
      </c>
      <c r="D193" s="79">
        <v>0</v>
      </c>
      <c r="E193" s="72">
        <v>0</v>
      </c>
      <c r="F193" s="1" t="s">
        <v>49</v>
      </c>
    </row>
    <row r="194" spans="1:6" x14ac:dyDescent="0.35">
      <c r="A194" s="1"/>
      <c r="B194" s="1"/>
      <c r="C194" s="79"/>
      <c r="D194" s="79"/>
      <c r="E194" s="1"/>
      <c r="F194" s="1"/>
    </row>
    <row r="195" spans="1:6" x14ac:dyDescent="0.35">
      <c r="A195" s="1" t="s">
        <v>108</v>
      </c>
      <c r="B195" s="1"/>
      <c r="C195" s="79">
        <v>4.3310000000000001E-2</v>
      </c>
      <c r="D195" s="79">
        <v>1</v>
      </c>
      <c r="E195" s="72">
        <v>5210969</v>
      </c>
      <c r="F195" s="1" t="str">
        <f>F193</f>
        <v>ID</v>
      </c>
    </row>
    <row r="196" spans="1:6" x14ac:dyDescent="0.35">
      <c r="A196" s="1" t="s">
        <v>258</v>
      </c>
      <c r="B196" s="1"/>
      <c r="C196" s="79"/>
      <c r="D196" s="79"/>
      <c r="E196" s="72">
        <v>120313050</v>
      </c>
      <c r="F196" s="1" t="str">
        <f>F195</f>
        <v>ID</v>
      </c>
    </row>
    <row r="197" spans="1:6" x14ac:dyDescent="0.35">
      <c r="A197" s="1" t="s">
        <v>107</v>
      </c>
      <c r="B197" s="1"/>
      <c r="C197" s="79"/>
      <c r="D197" s="79"/>
      <c r="E197" s="1">
        <v>364</v>
      </c>
      <c r="F197" s="1" t="str">
        <f>F196</f>
        <v>ID</v>
      </c>
    </row>
    <row r="198" spans="1:6" x14ac:dyDescent="0.35">
      <c r="A198" s="1"/>
      <c r="B198" s="1"/>
      <c r="C198" s="79"/>
      <c r="D198" s="79"/>
      <c r="E198" s="1"/>
      <c r="F198" s="1"/>
    </row>
    <row r="199" spans="1:6" x14ac:dyDescent="0.35">
      <c r="A199" s="1" t="s">
        <v>36</v>
      </c>
      <c r="B199" s="1" t="s">
        <v>262</v>
      </c>
      <c r="C199" s="79">
        <v>9.7900000000000001E-3</v>
      </c>
      <c r="D199" s="79">
        <v>0.36969999999999997</v>
      </c>
      <c r="E199" s="72">
        <v>20466361</v>
      </c>
      <c r="F199" s="1" t="s">
        <v>36</v>
      </c>
    </row>
    <row r="200" spans="1:6" x14ac:dyDescent="0.35">
      <c r="A200" s="1"/>
      <c r="B200" s="1" t="s">
        <v>260</v>
      </c>
      <c r="C200" s="79">
        <v>9.41E-3</v>
      </c>
      <c r="D200" s="79">
        <v>0.35539999999999999</v>
      </c>
      <c r="E200" s="72">
        <v>19674695</v>
      </c>
      <c r="F200" s="1" t="s">
        <v>36</v>
      </c>
    </row>
    <row r="201" spans="1:6" x14ac:dyDescent="0.35">
      <c r="A201" s="1"/>
      <c r="B201" s="1" t="s">
        <v>261</v>
      </c>
      <c r="C201" s="79">
        <v>5.94E-3</v>
      </c>
      <c r="D201" s="79">
        <v>0.22428999999999999</v>
      </c>
      <c r="E201" s="72">
        <v>12416287</v>
      </c>
      <c r="F201" s="1" t="s">
        <v>36</v>
      </c>
    </row>
    <row r="202" spans="1:6" x14ac:dyDescent="0.35">
      <c r="A202" s="1"/>
      <c r="B202" s="1" t="s">
        <v>264</v>
      </c>
      <c r="C202" s="79">
        <v>1.34E-3</v>
      </c>
      <c r="D202" s="79">
        <v>5.0599999999999999E-2</v>
      </c>
      <c r="E202" s="72">
        <v>2801294</v>
      </c>
      <c r="F202" s="1" t="s">
        <v>36</v>
      </c>
    </row>
    <row r="203" spans="1:6" x14ac:dyDescent="0.35">
      <c r="A203" s="1"/>
      <c r="B203" s="1" t="s">
        <v>265</v>
      </c>
      <c r="C203" s="79">
        <v>0</v>
      </c>
      <c r="D203" s="79">
        <v>0</v>
      </c>
      <c r="E203" s="72">
        <v>0</v>
      </c>
      <c r="F203" s="1" t="s">
        <v>36</v>
      </c>
    </row>
    <row r="204" spans="1:6" x14ac:dyDescent="0.35">
      <c r="A204" s="1"/>
      <c r="B204" s="1" t="s">
        <v>263</v>
      </c>
      <c r="C204" s="79">
        <v>0</v>
      </c>
      <c r="D204" s="79">
        <v>0</v>
      </c>
      <c r="E204" s="72">
        <v>0</v>
      </c>
      <c r="F204" s="1" t="s">
        <v>36</v>
      </c>
    </row>
    <row r="205" spans="1:6" x14ac:dyDescent="0.35">
      <c r="A205" s="1"/>
      <c r="B205" s="1" t="s">
        <v>266</v>
      </c>
      <c r="C205" s="79">
        <v>0</v>
      </c>
      <c r="D205" s="79">
        <v>0</v>
      </c>
      <c r="E205" s="72">
        <v>0</v>
      </c>
      <c r="F205" s="1" t="s">
        <v>36</v>
      </c>
    </row>
    <row r="206" spans="1:6" x14ac:dyDescent="0.35">
      <c r="A206" s="1"/>
      <c r="B206" s="1" t="s">
        <v>267</v>
      </c>
      <c r="C206" s="79">
        <v>0</v>
      </c>
      <c r="D206" s="79">
        <v>0</v>
      </c>
      <c r="E206" s="72">
        <v>0</v>
      </c>
      <c r="F206" s="1" t="s">
        <v>36</v>
      </c>
    </row>
    <row r="207" spans="1:6" x14ac:dyDescent="0.35">
      <c r="A207" s="1"/>
      <c r="B207" s="1"/>
      <c r="C207" s="79"/>
      <c r="D207" s="79"/>
      <c r="E207" s="1"/>
      <c r="F207" s="1"/>
    </row>
    <row r="208" spans="1:6" x14ac:dyDescent="0.35">
      <c r="A208" s="1" t="s">
        <v>108</v>
      </c>
      <c r="B208" s="1"/>
      <c r="C208" s="79">
        <v>2.647E-2</v>
      </c>
      <c r="D208" s="79">
        <v>1</v>
      </c>
      <c r="E208" s="72">
        <v>55358637</v>
      </c>
      <c r="F208" s="1" t="str">
        <f>F206</f>
        <v>IL</v>
      </c>
    </row>
    <row r="209" spans="1:6" x14ac:dyDescent="0.35">
      <c r="A209" s="1" t="s">
        <v>258</v>
      </c>
      <c r="B209" s="1"/>
      <c r="C209" s="79"/>
      <c r="D209" s="79"/>
      <c r="E209" s="72">
        <v>2091539486</v>
      </c>
      <c r="F209" s="1" t="str">
        <f>F208</f>
        <v>IL</v>
      </c>
    </row>
    <row r="210" spans="1:6" x14ac:dyDescent="0.35">
      <c r="A210" s="1" t="s">
        <v>107</v>
      </c>
      <c r="B210" s="1"/>
      <c r="C210" s="79"/>
      <c r="D210" s="79"/>
      <c r="E210" s="1">
        <v>481</v>
      </c>
      <c r="F210" s="1" t="str">
        <f>F209</f>
        <v>IL</v>
      </c>
    </row>
    <row r="211" spans="1:6" x14ac:dyDescent="0.35">
      <c r="A211" s="1"/>
      <c r="B211" s="1"/>
      <c r="C211" s="79"/>
      <c r="D211" s="79"/>
      <c r="E211" s="1"/>
      <c r="F211" s="1"/>
    </row>
    <row r="212" spans="1:6" x14ac:dyDescent="0.35">
      <c r="A212" s="1" t="s">
        <v>37</v>
      </c>
      <c r="B212" s="1" t="s">
        <v>260</v>
      </c>
      <c r="C212" s="79">
        <v>3.3600000000000001E-3</v>
      </c>
      <c r="D212" s="79">
        <v>1</v>
      </c>
      <c r="E212" s="72">
        <v>850688</v>
      </c>
      <c r="F212" s="1" t="s">
        <v>37</v>
      </c>
    </row>
    <row r="213" spans="1:6" x14ac:dyDescent="0.35">
      <c r="A213" s="1"/>
      <c r="B213" s="1" t="s">
        <v>265</v>
      </c>
      <c r="C213" s="79">
        <v>0</v>
      </c>
      <c r="D213" s="79">
        <v>0</v>
      </c>
      <c r="E213" s="72">
        <v>0</v>
      </c>
      <c r="F213" s="1" t="s">
        <v>37</v>
      </c>
    </row>
    <row r="214" spans="1:6" x14ac:dyDescent="0.35">
      <c r="A214" s="1"/>
      <c r="B214" s="1" t="s">
        <v>263</v>
      </c>
      <c r="C214" s="79">
        <v>0</v>
      </c>
      <c r="D214" s="79">
        <v>0</v>
      </c>
      <c r="E214" s="72">
        <v>0</v>
      </c>
      <c r="F214" s="1" t="s">
        <v>37</v>
      </c>
    </row>
    <row r="215" spans="1:6" x14ac:dyDescent="0.35">
      <c r="A215" s="1"/>
      <c r="B215" s="1" t="s">
        <v>261</v>
      </c>
      <c r="C215" s="79">
        <v>0</v>
      </c>
      <c r="D215" s="79">
        <v>0</v>
      </c>
      <c r="E215" s="72">
        <v>0</v>
      </c>
      <c r="F215" s="1" t="s">
        <v>37</v>
      </c>
    </row>
    <row r="216" spans="1:6" x14ac:dyDescent="0.35">
      <c r="A216" s="1"/>
      <c r="B216" s="1" t="s">
        <v>262</v>
      </c>
      <c r="C216" s="79">
        <v>0</v>
      </c>
      <c r="D216" s="79">
        <v>0</v>
      </c>
      <c r="E216" s="72">
        <v>0</v>
      </c>
      <c r="F216" s="1" t="s">
        <v>37</v>
      </c>
    </row>
    <row r="217" spans="1:6" x14ac:dyDescent="0.35">
      <c r="A217" s="1"/>
      <c r="B217" s="1" t="s">
        <v>266</v>
      </c>
      <c r="C217" s="79">
        <v>0</v>
      </c>
      <c r="D217" s="79">
        <v>0</v>
      </c>
      <c r="E217" s="72">
        <v>0</v>
      </c>
      <c r="F217" s="1" t="s">
        <v>37</v>
      </c>
    </row>
    <row r="218" spans="1:6" x14ac:dyDescent="0.35">
      <c r="A218" s="1"/>
      <c r="B218" s="1" t="s">
        <v>264</v>
      </c>
      <c r="C218" s="79">
        <v>0</v>
      </c>
      <c r="D218" s="79">
        <v>0</v>
      </c>
      <c r="E218" s="72">
        <v>0</v>
      </c>
      <c r="F218" s="1" t="s">
        <v>37</v>
      </c>
    </row>
    <row r="219" spans="1:6" x14ac:dyDescent="0.35">
      <c r="A219" s="1"/>
      <c r="B219" s="1" t="s">
        <v>267</v>
      </c>
      <c r="C219" s="79">
        <v>0</v>
      </c>
      <c r="D219" s="79">
        <v>0</v>
      </c>
      <c r="E219" s="72">
        <v>0</v>
      </c>
      <c r="F219" s="1" t="s">
        <v>37</v>
      </c>
    </row>
    <row r="220" spans="1:6" x14ac:dyDescent="0.35">
      <c r="A220" s="1"/>
      <c r="B220" s="1"/>
      <c r="C220" s="79"/>
      <c r="D220" s="79"/>
      <c r="E220" s="1"/>
      <c r="F220" s="1"/>
    </row>
    <row r="221" spans="1:6" x14ac:dyDescent="0.35">
      <c r="A221" s="1" t="s">
        <v>108</v>
      </c>
      <c r="B221" s="1"/>
      <c r="C221" s="79">
        <v>3.3600000000000001E-3</v>
      </c>
      <c r="D221" s="79">
        <v>1</v>
      </c>
      <c r="E221" s="72">
        <v>850688</v>
      </c>
      <c r="F221" s="1" t="str">
        <f>F219</f>
        <v>IN</v>
      </c>
    </row>
    <row r="222" spans="1:6" x14ac:dyDescent="0.35">
      <c r="A222" s="1" t="s">
        <v>258</v>
      </c>
      <c r="B222" s="1"/>
      <c r="C222" s="79"/>
      <c r="D222" s="79"/>
      <c r="E222" s="72">
        <v>253519759</v>
      </c>
      <c r="F222" s="1" t="str">
        <f>F221</f>
        <v>IN</v>
      </c>
    </row>
    <row r="223" spans="1:6" x14ac:dyDescent="0.35">
      <c r="A223" s="1" t="s">
        <v>107</v>
      </c>
      <c r="B223" s="1"/>
      <c r="C223" s="79"/>
      <c r="D223" s="79"/>
      <c r="E223" s="1">
        <v>486</v>
      </c>
      <c r="F223" s="1" t="str">
        <f>F222</f>
        <v>IN</v>
      </c>
    </row>
    <row r="224" spans="1:6" x14ac:dyDescent="0.35">
      <c r="A224" s="1"/>
      <c r="B224" s="1"/>
      <c r="C224" s="79"/>
      <c r="D224" s="79"/>
      <c r="E224" s="1"/>
      <c r="F224" s="1"/>
    </row>
    <row r="225" spans="1:6" x14ac:dyDescent="0.35">
      <c r="A225" s="1" t="s">
        <v>38</v>
      </c>
      <c r="B225" s="1" t="s">
        <v>260</v>
      </c>
      <c r="C225" s="79">
        <v>7.62E-3</v>
      </c>
      <c r="D225" s="79">
        <v>0.51246999999999998</v>
      </c>
      <c r="E225" s="72">
        <v>1021265</v>
      </c>
      <c r="F225" s="1" t="s">
        <v>38</v>
      </c>
    </row>
    <row r="226" spans="1:6" x14ac:dyDescent="0.35">
      <c r="A226" s="1"/>
      <c r="B226" s="1" t="s">
        <v>262</v>
      </c>
      <c r="C226" s="79">
        <v>3.5100000000000001E-3</v>
      </c>
      <c r="D226" s="79">
        <v>0.23593</v>
      </c>
      <c r="E226" s="72">
        <v>470167</v>
      </c>
      <c r="F226" s="1" t="s">
        <v>38</v>
      </c>
    </row>
    <row r="227" spans="1:6" x14ac:dyDescent="0.35">
      <c r="A227" s="1"/>
      <c r="B227" s="1" t="s">
        <v>261</v>
      </c>
      <c r="C227" s="79">
        <v>3.2000000000000002E-3</v>
      </c>
      <c r="D227" s="79">
        <v>0.21501999999999999</v>
      </c>
      <c r="E227" s="72">
        <v>428502</v>
      </c>
      <c r="F227" s="1" t="s">
        <v>38</v>
      </c>
    </row>
    <row r="228" spans="1:6" x14ac:dyDescent="0.35">
      <c r="A228" s="1"/>
      <c r="B228" s="1" t="s">
        <v>264</v>
      </c>
      <c r="C228" s="79">
        <v>5.4000000000000001E-4</v>
      </c>
      <c r="D228" s="79">
        <v>3.6569999999999998E-2</v>
      </c>
      <c r="E228" s="72">
        <v>72880</v>
      </c>
      <c r="F228" s="1" t="s">
        <v>38</v>
      </c>
    </row>
    <row r="229" spans="1:6" x14ac:dyDescent="0.35">
      <c r="A229" s="1"/>
      <c r="B229" s="1" t="s">
        <v>265</v>
      </c>
      <c r="C229" s="79">
        <v>0</v>
      </c>
      <c r="D229" s="79">
        <v>0</v>
      </c>
      <c r="E229" s="72">
        <v>0</v>
      </c>
      <c r="F229" s="1" t="s">
        <v>38</v>
      </c>
    </row>
    <row r="230" spans="1:6" x14ac:dyDescent="0.35">
      <c r="A230" s="1"/>
      <c r="B230" s="1" t="s">
        <v>263</v>
      </c>
      <c r="C230" s="79">
        <v>0</v>
      </c>
      <c r="D230" s="79">
        <v>0</v>
      </c>
      <c r="E230" s="72">
        <v>0</v>
      </c>
      <c r="F230" s="1" t="s">
        <v>38</v>
      </c>
    </row>
    <row r="231" spans="1:6" x14ac:dyDescent="0.35">
      <c r="A231" s="1"/>
      <c r="B231" s="1" t="s">
        <v>266</v>
      </c>
      <c r="C231" s="79">
        <v>0</v>
      </c>
      <c r="D231" s="79">
        <v>0</v>
      </c>
      <c r="E231" s="72">
        <v>0</v>
      </c>
      <c r="F231" s="1" t="s">
        <v>38</v>
      </c>
    </row>
    <row r="232" spans="1:6" x14ac:dyDescent="0.35">
      <c r="A232" s="1"/>
      <c r="B232" s="1" t="s">
        <v>267</v>
      </c>
      <c r="C232" s="79">
        <v>0</v>
      </c>
      <c r="D232" s="79">
        <v>0</v>
      </c>
      <c r="E232" s="72">
        <v>0</v>
      </c>
      <c r="F232" s="1" t="s">
        <v>38</v>
      </c>
    </row>
    <row r="233" spans="1:6" x14ac:dyDescent="0.35">
      <c r="A233" s="1"/>
      <c r="B233" s="1"/>
      <c r="C233" s="79"/>
      <c r="D233" s="79"/>
      <c r="E233" s="1"/>
      <c r="F233" s="1"/>
    </row>
    <row r="234" spans="1:6" x14ac:dyDescent="0.35">
      <c r="A234" s="1" t="s">
        <v>108</v>
      </c>
      <c r="B234" s="1"/>
      <c r="C234" s="79">
        <v>1.4880000000000001E-2</v>
      </c>
      <c r="D234" s="79">
        <v>1</v>
      </c>
      <c r="E234" s="72">
        <v>1992815</v>
      </c>
      <c r="F234" s="1" t="str">
        <f>F232</f>
        <v>KS</v>
      </c>
    </row>
    <row r="235" spans="1:6" x14ac:dyDescent="0.35">
      <c r="A235" s="1" t="s">
        <v>258</v>
      </c>
      <c r="B235" s="1"/>
      <c r="C235" s="79"/>
      <c r="D235" s="79"/>
      <c r="E235" s="72">
        <v>133957867</v>
      </c>
      <c r="F235" s="1" t="str">
        <f>F234</f>
        <v>KS</v>
      </c>
    </row>
    <row r="236" spans="1:6" x14ac:dyDescent="0.35">
      <c r="A236" s="1" t="s">
        <v>107</v>
      </c>
      <c r="B236" s="1"/>
      <c r="C236" s="79"/>
      <c r="D236" s="79"/>
      <c r="E236" s="1">
        <v>483</v>
      </c>
      <c r="F236" s="1" t="str">
        <f>F235</f>
        <v>KS</v>
      </c>
    </row>
    <row r="237" spans="1:6" x14ac:dyDescent="0.35">
      <c r="A237" s="1"/>
      <c r="B237" s="1"/>
      <c r="C237" s="79"/>
      <c r="D237" s="79"/>
      <c r="E237" s="1"/>
      <c r="F237" s="1"/>
    </row>
    <row r="238" spans="1:6" x14ac:dyDescent="0.35">
      <c r="A238" s="1" t="s">
        <v>19</v>
      </c>
      <c r="B238" s="1" t="s">
        <v>260</v>
      </c>
      <c r="C238" s="79">
        <v>1.248E-2</v>
      </c>
      <c r="D238" s="79">
        <v>0.79322999999999999</v>
      </c>
      <c r="E238" s="72">
        <v>1543907</v>
      </c>
      <c r="F238" s="1" t="s">
        <v>19</v>
      </c>
    </row>
    <row r="239" spans="1:6" x14ac:dyDescent="0.35">
      <c r="A239" s="1"/>
      <c r="B239" s="1" t="s">
        <v>262</v>
      </c>
      <c r="C239" s="79">
        <v>1.7600000000000001E-3</v>
      </c>
      <c r="D239" s="79">
        <v>0.11158</v>
      </c>
      <c r="E239" s="72">
        <v>217172</v>
      </c>
      <c r="F239" s="1" t="s">
        <v>19</v>
      </c>
    </row>
    <row r="240" spans="1:6" x14ac:dyDescent="0.35">
      <c r="A240" s="1"/>
      <c r="B240" s="1" t="s">
        <v>261</v>
      </c>
      <c r="C240" s="79">
        <v>1.5E-3</v>
      </c>
      <c r="D240" s="79">
        <v>9.5189999999999997E-2</v>
      </c>
      <c r="E240" s="72">
        <v>185278</v>
      </c>
      <c r="F240" s="1" t="s">
        <v>19</v>
      </c>
    </row>
    <row r="241" spans="1:6" x14ac:dyDescent="0.35">
      <c r="A241" s="1"/>
      <c r="B241" s="1" t="s">
        <v>265</v>
      </c>
      <c r="C241" s="79">
        <v>0</v>
      </c>
      <c r="D241" s="79">
        <v>0</v>
      </c>
      <c r="E241" s="72">
        <v>0</v>
      </c>
      <c r="F241" s="1" t="s">
        <v>19</v>
      </c>
    </row>
    <row r="242" spans="1:6" x14ac:dyDescent="0.35">
      <c r="A242" s="1"/>
      <c r="B242" s="1" t="s">
        <v>263</v>
      </c>
      <c r="C242" s="79">
        <v>0</v>
      </c>
      <c r="D242" s="79">
        <v>0</v>
      </c>
      <c r="E242" s="72">
        <v>0</v>
      </c>
      <c r="F242" s="1" t="s">
        <v>19</v>
      </c>
    </row>
    <row r="243" spans="1:6" x14ac:dyDescent="0.35">
      <c r="A243" s="1"/>
      <c r="B243" s="1" t="s">
        <v>266</v>
      </c>
      <c r="C243" s="79">
        <v>0</v>
      </c>
      <c r="D243" s="79">
        <v>0</v>
      </c>
      <c r="E243" s="72">
        <v>0</v>
      </c>
      <c r="F243" s="1" t="s">
        <v>19</v>
      </c>
    </row>
    <row r="244" spans="1:6" x14ac:dyDescent="0.35">
      <c r="A244" s="1"/>
      <c r="B244" s="1" t="s">
        <v>264</v>
      </c>
      <c r="C244" s="79">
        <v>0</v>
      </c>
      <c r="D244" s="79">
        <v>0</v>
      </c>
      <c r="E244" s="72">
        <v>0</v>
      </c>
      <c r="F244" s="1" t="s">
        <v>19</v>
      </c>
    </row>
    <row r="245" spans="1:6" x14ac:dyDescent="0.35">
      <c r="A245" s="1"/>
      <c r="B245" s="1" t="s">
        <v>267</v>
      </c>
      <c r="C245" s="79">
        <v>0</v>
      </c>
      <c r="D245" s="79">
        <v>0</v>
      </c>
      <c r="E245" s="72">
        <v>0</v>
      </c>
      <c r="F245" s="1" t="s">
        <v>19</v>
      </c>
    </row>
    <row r="246" spans="1:6" x14ac:dyDescent="0.35">
      <c r="A246" s="1"/>
      <c r="B246" s="1"/>
      <c r="C246" s="79"/>
      <c r="D246" s="79"/>
      <c r="E246" s="1"/>
      <c r="F246" s="1"/>
    </row>
    <row r="247" spans="1:6" x14ac:dyDescent="0.35">
      <c r="A247" s="1" t="s">
        <v>108</v>
      </c>
      <c r="B247" s="1"/>
      <c r="C247" s="79">
        <v>1.5730000000000001E-2</v>
      </c>
      <c r="D247" s="79">
        <v>1</v>
      </c>
      <c r="E247" s="72">
        <v>1946357</v>
      </c>
      <c r="F247" s="1" t="str">
        <f>F245</f>
        <v>KY</v>
      </c>
    </row>
    <row r="248" spans="1:6" x14ac:dyDescent="0.35">
      <c r="A248" s="1" t="s">
        <v>258</v>
      </c>
      <c r="B248" s="1"/>
      <c r="C248" s="79"/>
      <c r="D248" s="79"/>
      <c r="E248" s="72">
        <v>123700821</v>
      </c>
      <c r="F248" s="1" t="str">
        <f>F247</f>
        <v>KY</v>
      </c>
    </row>
    <row r="249" spans="1:6" x14ac:dyDescent="0.35">
      <c r="A249" s="1" t="s">
        <v>107</v>
      </c>
      <c r="B249" s="1"/>
      <c r="C249" s="79"/>
      <c r="D249" s="79"/>
      <c r="E249" s="1">
        <v>471</v>
      </c>
      <c r="F249" s="1" t="str">
        <f>F248</f>
        <v>KY</v>
      </c>
    </row>
    <row r="250" spans="1:6" x14ac:dyDescent="0.35">
      <c r="A250" s="1"/>
      <c r="B250" s="1"/>
      <c r="C250" s="79"/>
      <c r="D250" s="79"/>
      <c r="E250" s="1"/>
      <c r="F250" s="1"/>
    </row>
    <row r="251" spans="1:6" x14ac:dyDescent="0.35">
      <c r="A251" s="1" t="s">
        <v>26</v>
      </c>
      <c r="B251" s="1" t="s">
        <v>260</v>
      </c>
      <c r="C251" s="79">
        <v>3.7289999999999997E-2</v>
      </c>
      <c r="D251" s="79">
        <v>0.63156999999999996</v>
      </c>
      <c r="E251" s="72">
        <v>4190534</v>
      </c>
      <c r="F251" s="1" t="s">
        <v>26</v>
      </c>
    </row>
    <row r="252" spans="1:6" x14ac:dyDescent="0.35">
      <c r="A252" s="1"/>
      <c r="B252" s="1" t="s">
        <v>261</v>
      </c>
      <c r="C252" s="79">
        <v>1.1089999999999999E-2</v>
      </c>
      <c r="D252" s="79">
        <v>0.18776999999999999</v>
      </c>
      <c r="E252" s="72">
        <v>1245859</v>
      </c>
      <c r="F252" s="1" t="s">
        <v>26</v>
      </c>
    </row>
    <row r="253" spans="1:6" x14ac:dyDescent="0.35">
      <c r="A253" s="1"/>
      <c r="B253" s="1" t="s">
        <v>262</v>
      </c>
      <c r="C253" s="79">
        <v>6.96E-3</v>
      </c>
      <c r="D253" s="79">
        <v>0.11781</v>
      </c>
      <c r="E253" s="72">
        <v>781666</v>
      </c>
      <c r="F253" s="1" t="s">
        <v>26</v>
      </c>
    </row>
    <row r="254" spans="1:6" x14ac:dyDescent="0.35">
      <c r="A254" s="1"/>
      <c r="B254" s="1" t="s">
        <v>267</v>
      </c>
      <c r="C254" s="79">
        <v>1.99E-3</v>
      </c>
      <c r="D254" s="79">
        <v>3.3640000000000003E-2</v>
      </c>
      <c r="E254" s="72">
        <v>223208</v>
      </c>
      <c r="F254" s="1" t="s">
        <v>26</v>
      </c>
    </row>
    <row r="255" spans="1:6" x14ac:dyDescent="0.35">
      <c r="A255" s="1"/>
      <c r="B255" s="1" t="s">
        <v>264</v>
      </c>
      <c r="C255" s="79">
        <v>1.72E-3</v>
      </c>
      <c r="D255" s="79">
        <v>2.921E-2</v>
      </c>
      <c r="E255" s="72">
        <v>193827</v>
      </c>
      <c r="F255" s="1" t="s">
        <v>26</v>
      </c>
    </row>
    <row r="256" spans="1:6" x14ac:dyDescent="0.35">
      <c r="A256" s="1"/>
      <c r="B256" s="1" t="s">
        <v>265</v>
      </c>
      <c r="C256" s="79">
        <v>0</v>
      </c>
      <c r="D256" s="79">
        <v>0</v>
      </c>
      <c r="E256" s="72">
        <v>0</v>
      </c>
      <c r="F256" s="1" t="s">
        <v>26</v>
      </c>
    </row>
    <row r="257" spans="1:6" x14ac:dyDescent="0.35">
      <c r="A257" s="1"/>
      <c r="B257" s="1" t="s">
        <v>263</v>
      </c>
      <c r="C257" s="79">
        <v>0</v>
      </c>
      <c r="D257" s="79">
        <v>0</v>
      </c>
      <c r="E257" s="72">
        <v>0</v>
      </c>
      <c r="F257" s="1" t="s">
        <v>26</v>
      </c>
    </row>
    <row r="258" spans="1:6" x14ac:dyDescent="0.35">
      <c r="A258" s="1"/>
      <c r="B258" s="1" t="s">
        <v>266</v>
      </c>
      <c r="C258" s="79">
        <v>0</v>
      </c>
      <c r="D258" s="79">
        <v>0</v>
      </c>
      <c r="E258" s="72">
        <v>0</v>
      </c>
      <c r="F258" s="1" t="s">
        <v>26</v>
      </c>
    </row>
    <row r="259" spans="1:6" x14ac:dyDescent="0.35">
      <c r="A259" s="1"/>
      <c r="B259" s="1"/>
      <c r="C259" s="79"/>
      <c r="D259" s="79"/>
      <c r="E259" s="1"/>
      <c r="F259" s="1"/>
    </row>
    <row r="260" spans="1:6" x14ac:dyDescent="0.35">
      <c r="A260" s="1" t="s">
        <v>108</v>
      </c>
      <c r="B260" s="1"/>
      <c r="C260" s="79">
        <v>5.9049999999999998E-2</v>
      </c>
      <c r="D260" s="79">
        <v>1</v>
      </c>
      <c r="E260" s="72">
        <v>6635094</v>
      </c>
      <c r="F260" s="1" t="str">
        <f>F258</f>
        <v>LA</v>
      </c>
    </row>
    <row r="261" spans="1:6" x14ac:dyDescent="0.35">
      <c r="A261" s="1" t="s">
        <v>258</v>
      </c>
      <c r="B261" s="1"/>
      <c r="C261" s="79"/>
      <c r="D261" s="79"/>
      <c r="E261" s="72">
        <v>112373489</v>
      </c>
      <c r="F261" s="1" t="str">
        <f>F260</f>
        <v>LA</v>
      </c>
    </row>
    <row r="262" spans="1:6" x14ac:dyDescent="0.35">
      <c r="A262" s="1" t="s">
        <v>107</v>
      </c>
      <c r="B262" s="1"/>
      <c r="C262" s="79"/>
      <c r="D262" s="79"/>
      <c r="E262" s="1">
        <v>481</v>
      </c>
      <c r="F262" s="1" t="str">
        <f>F261</f>
        <v>LA</v>
      </c>
    </row>
    <row r="263" spans="1:6" x14ac:dyDescent="0.35">
      <c r="A263" s="1"/>
      <c r="B263" s="1"/>
      <c r="C263" s="79"/>
      <c r="D263" s="79"/>
      <c r="E263" s="1"/>
      <c r="F263" s="1"/>
    </row>
    <row r="264" spans="1:6" x14ac:dyDescent="0.35">
      <c r="A264" s="1" t="s">
        <v>2</v>
      </c>
      <c r="B264" s="1" t="s">
        <v>260</v>
      </c>
      <c r="C264" s="79">
        <v>6.293E-2</v>
      </c>
      <c r="D264" s="79">
        <v>0.75268000000000002</v>
      </c>
      <c r="E264" s="72">
        <v>131944416</v>
      </c>
      <c r="F264" s="1" t="s">
        <v>2</v>
      </c>
    </row>
    <row r="265" spans="1:6" x14ac:dyDescent="0.35">
      <c r="A265" s="1"/>
      <c r="B265" s="1" t="s">
        <v>262</v>
      </c>
      <c r="C265" s="79">
        <v>9.9600000000000001E-3</v>
      </c>
      <c r="D265" s="79">
        <v>0.11913</v>
      </c>
      <c r="E265" s="72">
        <v>20882638</v>
      </c>
      <c r="F265" s="1" t="s">
        <v>2</v>
      </c>
    </row>
    <row r="266" spans="1:6" x14ac:dyDescent="0.35">
      <c r="A266" s="1"/>
      <c r="B266" s="1" t="s">
        <v>261</v>
      </c>
      <c r="C266" s="79">
        <v>7.4700000000000001E-3</v>
      </c>
      <c r="D266" s="79">
        <v>8.931E-2</v>
      </c>
      <c r="E266" s="72">
        <v>15656174</v>
      </c>
      <c r="F266" s="1" t="s">
        <v>2</v>
      </c>
    </row>
    <row r="267" spans="1:6" x14ac:dyDescent="0.35">
      <c r="A267" s="1"/>
      <c r="B267" s="1" t="s">
        <v>267</v>
      </c>
      <c r="C267" s="79">
        <v>3.2499999999999999E-3</v>
      </c>
      <c r="D267" s="79">
        <v>3.8879999999999998E-2</v>
      </c>
      <c r="E267" s="72">
        <v>6816327</v>
      </c>
      <c r="F267" s="1" t="s">
        <v>2</v>
      </c>
    </row>
    <row r="268" spans="1:6" x14ac:dyDescent="0.35">
      <c r="A268" s="1"/>
      <c r="B268" s="1" t="s">
        <v>265</v>
      </c>
      <c r="C268" s="79">
        <v>0</v>
      </c>
      <c r="D268" s="79">
        <v>0</v>
      </c>
      <c r="E268" s="72">
        <v>0</v>
      </c>
      <c r="F268" s="1" t="s">
        <v>2</v>
      </c>
    </row>
    <row r="269" spans="1:6" x14ac:dyDescent="0.35">
      <c r="A269" s="1"/>
      <c r="B269" s="1" t="s">
        <v>263</v>
      </c>
      <c r="C269" s="79">
        <v>0</v>
      </c>
      <c r="D269" s="79">
        <v>0</v>
      </c>
      <c r="E269" s="72">
        <v>0</v>
      </c>
      <c r="F269" s="1" t="s">
        <v>2</v>
      </c>
    </row>
    <row r="270" spans="1:6" x14ac:dyDescent="0.35">
      <c r="A270" s="1"/>
      <c r="B270" s="1" t="s">
        <v>266</v>
      </c>
      <c r="C270" s="79">
        <v>0</v>
      </c>
      <c r="D270" s="79">
        <v>0</v>
      </c>
      <c r="E270" s="72">
        <v>0</v>
      </c>
      <c r="F270" s="1" t="s">
        <v>2</v>
      </c>
    </row>
    <row r="271" spans="1:6" x14ac:dyDescent="0.35">
      <c r="A271" s="1"/>
      <c r="B271" s="1" t="s">
        <v>264</v>
      </c>
      <c r="C271" s="79">
        <v>0</v>
      </c>
      <c r="D271" s="79">
        <v>0</v>
      </c>
      <c r="E271" s="72">
        <v>0</v>
      </c>
      <c r="F271" s="1" t="s">
        <v>2</v>
      </c>
    </row>
    <row r="272" spans="1:6" x14ac:dyDescent="0.35">
      <c r="A272" s="1"/>
      <c r="B272" s="1"/>
      <c r="C272" s="79"/>
      <c r="D272" s="79"/>
      <c r="E272" s="1"/>
      <c r="F272" s="1"/>
    </row>
    <row r="273" spans="1:6" x14ac:dyDescent="0.35">
      <c r="A273" s="1" t="s">
        <v>108</v>
      </c>
      <c r="B273" s="1"/>
      <c r="C273" s="79">
        <v>8.3610000000000004E-2</v>
      </c>
      <c r="D273" s="79">
        <v>1</v>
      </c>
      <c r="E273" s="72">
        <v>175299555</v>
      </c>
      <c r="F273" s="1" t="str">
        <f>F271</f>
        <v>MA</v>
      </c>
    </row>
    <row r="274" spans="1:6" x14ac:dyDescent="0.35">
      <c r="A274" s="1" t="s">
        <v>258</v>
      </c>
      <c r="B274" s="1"/>
      <c r="C274" s="79"/>
      <c r="D274" s="79"/>
      <c r="E274" s="72">
        <v>2096689775</v>
      </c>
      <c r="F274" s="1" t="str">
        <f>F273</f>
        <v>MA</v>
      </c>
    </row>
    <row r="275" spans="1:6" x14ac:dyDescent="0.35">
      <c r="A275" s="1" t="s">
        <v>107</v>
      </c>
      <c r="B275" s="1"/>
      <c r="C275" s="79"/>
      <c r="D275" s="79"/>
      <c r="E275" s="1">
        <v>434</v>
      </c>
      <c r="F275" s="1" t="str">
        <f>F274</f>
        <v>MA</v>
      </c>
    </row>
    <row r="276" spans="1:6" x14ac:dyDescent="0.35">
      <c r="A276" s="1"/>
      <c r="B276" s="1"/>
      <c r="C276" s="79"/>
      <c r="D276" s="79"/>
      <c r="E276" s="1"/>
      <c r="F276" s="1"/>
    </row>
    <row r="277" spans="1:6" x14ac:dyDescent="0.35">
      <c r="A277" s="1" t="s">
        <v>12</v>
      </c>
      <c r="B277" s="1" t="s">
        <v>260</v>
      </c>
      <c r="C277" s="79">
        <v>8.5500000000000003E-3</v>
      </c>
      <c r="D277" s="79">
        <v>0.41306999999999999</v>
      </c>
      <c r="E277" s="72">
        <v>3034197</v>
      </c>
      <c r="F277" s="1" t="s">
        <v>12</v>
      </c>
    </row>
    <row r="278" spans="1:6" x14ac:dyDescent="0.35">
      <c r="A278" s="1"/>
      <c r="B278" s="1" t="s">
        <v>261</v>
      </c>
      <c r="C278" s="79">
        <v>7.1799999999999998E-3</v>
      </c>
      <c r="D278" s="79">
        <v>0.34669</v>
      </c>
      <c r="E278" s="72">
        <v>2546595</v>
      </c>
      <c r="F278" s="1" t="s">
        <v>12</v>
      </c>
    </row>
    <row r="279" spans="1:6" x14ac:dyDescent="0.35">
      <c r="A279" s="1"/>
      <c r="B279" s="1" t="s">
        <v>263</v>
      </c>
      <c r="C279" s="79">
        <v>2.9199999999999999E-3</v>
      </c>
      <c r="D279" s="79">
        <v>0.14112</v>
      </c>
      <c r="E279" s="72">
        <v>1036583</v>
      </c>
      <c r="F279" s="1" t="s">
        <v>12</v>
      </c>
    </row>
    <row r="280" spans="1:6" x14ac:dyDescent="0.35">
      <c r="A280" s="1"/>
      <c r="B280" s="1" t="s">
        <v>262</v>
      </c>
      <c r="C280" s="79">
        <v>2.0500000000000002E-3</v>
      </c>
      <c r="D280" s="79">
        <v>9.912E-2</v>
      </c>
      <c r="E280" s="72">
        <v>728045</v>
      </c>
      <c r="F280" s="1" t="s">
        <v>12</v>
      </c>
    </row>
    <row r="281" spans="1:6" x14ac:dyDescent="0.35">
      <c r="A281" s="1"/>
      <c r="B281" s="1" t="s">
        <v>265</v>
      </c>
      <c r="C281" s="79">
        <v>0</v>
      </c>
      <c r="D281" s="79">
        <v>0</v>
      </c>
      <c r="E281" s="72">
        <v>0</v>
      </c>
      <c r="F281" s="1" t="s">
        <v>12</v>
      </c>
    </row>
    <row r="282" spans="1:6" x14ac:dyDescent="0.35">
      <c r="A282" s="1"/>
      <c r="B282" s="1" t="s">
        <v>266</v>
      </c>
      <c r="C282" s="79">
        <v>0</v>
      </c>
      <c r="D282" s="79">
        <v>0</v>
      </c>
      <c r="E282" s="72">
        <v>0</v>
      </c>
      <c r="F282" s="1" t="s">
        <v>12</v>
      </c>
    </row>
    <row r="283" spans="1:6" x14ac:dyDescent="0.35">
      <c r="A283" s="1"/>
      <c r="B283" s="1" t="s">
        <v>264</v>
      </c>
      <c r="C283" s="79">
        <v>0</v>
      </c>
      <c r="D283" s="79">
        <v>0</v>
      </c>
      <c r="E283" s="72">
        <v>0</v>
      </c>
      <c r="F283" s="1" t="s">
        <v>12</v>
      </c>
    </row>
    <row r="284" spans="1:6" x14ac:dyDescent="0.35">
      <c r="A284" s="1"/>
      <c r="B284" s="1" t="s">
        <v>267</v>
      </c>
      <c r="C284" s="79">
        <v>0</v>
      </c>
      <c r="D284" s="79">
        <v>0</v>
      </c>
      <c r="E284" s="72">
        <v>0</v>
      </c>
      <c r="F284" s="1" t="s">
        <v>12</v>
      </c>
    </row>
    <row r="285" spans="1:6" x14ac:dyDescent="0.35">
      <c r="A285" s="1"/>
      <c r="B285" s="1"/>
      <c r="C285" s="79"/>
      <c r="D285" s="79"/>
      <c r="E285" s="1"/>
      <c r="F285" s="1"/>
    </row>
    <row r="286" spans="1:6" x14ac:dyDescent="0.35">
      <c r="A286" s="1" t="s">
        <v>108</v>
      </c>
      <c r="B286" s="1"/>
      <c r="C286" s="79">
        <v>2.07E-2</v>
      </c>
      <c r="D286" s="79">
        <v>1</v>
      </c>
      <c r="E286" s="72">
        <v>7345420</v>
      </c>
      <c r="F286" s="1" t="str">
        <f>F284</f>
        <v>MD</v>
      </c>
    </row>
    <row r="287" spans="1:6" x14ac:dyDescent="0.35">
      <c r="A287" s="1" t="s">
        <v>258</v>
      </c>
      <c r="B287" s="1"/>
      <c r="C287" s="79"/>
      <c r="D287" s="79"/>
      <c r="E287" s="72">
        <v>354903277</v>
      </c>
      <c r="F287" s="1" t="str">
        <f>F286</f>
        <v>MD</v>
      </c>
    </row>
    <row r="288" spans="1:6" x14ac:dyDescent="0.35">
      <c r="A288" s="1" t="s">
        <v>107</v>
      </c>
      <c r="B288" s="1"/>
      <c r="C288" s="79"/>
      <c r="D288" s="79"/>
      <c r="E288" s="1">
        <v>481</v>
      </c>
      <c r="F288" s="1" t="str">
        <f>F287</f>
        <v>MD</v>
      </c>
    </row>
    <row r="289" spans="1:6" x14ac:dyDescent="0.35">
      <c r="A289" s="1"/>
      <c r="B289" s="1"/>
      <c r="C289" s="79"/>
      <c r="D289" s="79"/>
      <c r="E289" s="1"/>
      <c r="F289" s="1"/>
    </row>
    <row r="290" spans="1:6" x14ac:dyDescent="0.35">
      <c r="A290" s="1" t="s">
        <v>3</v>
      </c>
      <c r="B290" s="1" t="s">
        <v>260</v>
      </c>
      <c r="C290" s="79">
        <v>1.8200000000000001E-2</v>
      </c>
      <c r="D290" s="79">
        <v>1</v>
      </c>
      <c r="E290" s="72">
        <v>2160268</v>
      </c>
      <c r="F290" s="1" t="s">
        <v>3</v>
      </c>
    </row>
    <row r="291" spans="1:6" x14ac:dyDescent="0.35">
      <c r="A291" s="1"/>
      <c r="B291" s="1" t="s">
        <v>265</v>
      </c>
      <c r="C291" s="79">
        <v>0</v>
      </c>
      <c r="D291" s="79">
        <v>0</v>
      </c>
      <c r="E291" s="72">
        <v>0</v>
      </c>
      <c r="F291" s="1" t="s">
        <v>3</v>
      </c>
    </row>
    <row r="292" spans="1:6" x14ac:dyDescent="0.35">
      <c r="A292" s="1"/>
      <c r="B292" s="1" t="s">
        <v>263</v>
      </c>
      <c r="C292" s="79">
        <v>0</v>
      </c>
      <c r="D292" s="79">
        <v>0</v>
      </c>
      <c r="E292" s="72">
        <v>0</v>
      </c>
      <c r="F292" s="1" t="s">
        <v>3</v>
      </c>
    </row>
    <row r="293" spans="1:6" x14ac:dyDescent="0.35">
      <c r="A293" s="1"/>
      <c r="B293" s="1" t="s">
        <v>261</v>
      </c>
      <c r="C293" s="79">
        <v>0</v>
      </c>
      <c r="D293" s="79">
        <v>0</v>
      </c>
      <c r="E293" s="72">
        <v>0</v>
      </c>
      <c r="F293" s="1" t="s">
        <v>3</v>
      </c>
    </row>
    <row r="294" spans="1:6" x14ac:dyDescent="0.35">
      <c r="A294" s="1"/>
      <c r="B294" s="1" t="s">
        <v>262</v>
      </c>
      <c r="C294" s="79">
        <v>0</v>
      </c>
      <c r="D294" s="79">
        <v>0</v>
      </c>
      <c r="E294" s="72">
        <v>0</v>
      </c>
      <c r="F294" s="1" t="s">
        <v>3</v>
      </c>
    </row>
    <row r="295" spans="1:6" x14ac:dyDescent="0.35">
      <c r="A295" s="1"/>
      <c r="B295" s="1" t="s">
        <v>266</v>
      </c>
      <c r="C295" s="79">
        <v>0</v>
      </c>
      <c r="D295" s="79">
        <v>0</v>
      </c>
      <c r="E295" s="72">
        <v>0</v>
      </c>
      <c r="F295" s="1" t="s">
        <v>3</v>
      </c>
    </row>
    <row r="296" spans="1:6" x14ac:dyDescent="0.35">
      <c r="A296" s="1"/>
      <c r="B296" s="1" t="s">
        <v>264</v>
      </c>
      <c r="C296" s="79">
        <v>0</v>
      </c>
      <c r="D296" s="79">
        <v>0</v>
      </c>
      <c r="E296" s="72">
        <v>0</v>
      </c>
      <c r="F296" s="1" t="s">
        <v>3</v>
      </c>
    </row>
    <row r="297" spans="1:6" x14ac:dyDescent="0.35">
      <c r="A297" s="1"/>
      <c r="B297" s="1" t="s">
        <v>267</v>
      </c>
      <c r="C297" s="79">
        <v>0</v>
      </c>
      <c r="D297" s="79">
        <v>0</v>
      </c>
      <c r="E297" s="72">
        <v>0</v>
      </c>
      <c r="F297" s="1" t="s">
        <v>3</v>
      </c>
    </row>
    <row r="298" spans="1:6" x14ac:dyDescent="0.35">
      <c r="A298" s="1"/>
      <c r="B298" s="1"/>
      <c r="C298" s="79"/>
      <c r="D298" s="79"/>
      <c r="E298" s="1"/>
      <c r="F298" s="1"/>
    </row>
    <row r="299" spans="1:6" x14ac:dyDescent="0.35">
      <c r="A299" s="1" t="s">
        <v>108</v>
      </c>
      <c r="B299" s="1"/>
      <c r="C299" s="79">
        <v>1.8200000000000001E-2</v>
      </c>
      <c r="D299" s="79">
        <v>1</v>
      </c>
      <c r="E299" s="72">
        <v>2160268</v>
      </c>
      <c r="F299" s="1" t="str">
        <f>F297</f>
        <v>ME</v>
      </c>
    </row>
    <row r="300" spans="1:6" x14ac:dyDescent="0.35">
      <c r="A300" s="1" t="s">
        <v>258</v>
      </c>
      <c r="B300" s="1"/>
      <c r="C300" s="79"/>
      <c r="D300" s="79"/>
      <c r="E300" s="72">
        <v>118722808</v>
      </c>
      <c r="F300" s="1" t="str">
        <f>F299</f>
        <v>ME</v>
      </c>
    </row>
    <row r="301" spans="1:6" x14ac:dyDescent="0.35">
      <c r="A301" s="1" t="s">
        <v>107</v>
      </c>
      <c r="B301" s="1"/>
      <c r="C301" s="79"/>
      <c r="D301" s="79"/>
      <c r="E301" s="1">
        <v>360</v>
      </c>
      <c r="F301" s="1" t="str">
        <f>F300</f>
        <v>ME</v>
      </c>
    </row>
    <row r="302" spans="1:6" x14ac:dyDescent="0.35">
      <c r="A302" s="1"/>
      <c r="B302" s="1"/>
      <c r="C302" s="79"/>
      <c r="D302" s="79"/>
      <c r="E302" s="1"/>
      <c r="F302" s="1"/>
    </row>
    <row r="303" spans="1:6" x14ac:dyDescent="0.35">
      <c r="A303" s="1" t="s">
        <v>39</v>
      </c>
      <c r="B303" s="1" t="s">
        <v>260</v>
      </c>
      <c r="C303" s="79">
        <v>1.6129999999999999E-2</v>
      </c>
      <c r="D303" s="79">
        <v>0.77856999999999998</v>
      </c>
      <c r="E303" s="72">
        <v>11686071</v>
      </c>
      <c r="F303" s="1" t="s">
        <v>39</v>
      </c>
    </row>
    <row r="304" spans="1:6" x14ac:dyDescent="0.35">
      <c r="A304" s="1"/>
      <c r="B304" s="1" t="s">
        <v>261</v>
      </c>
      <c r="C304" s="79">
        <v>2.96E-3</v>
      </c>
      <c r="D304" s="79">
        <v>0.14274999999999999</v>
      </c>
      <c r="E304" s="72">
        <v>2142584</v>
      </c>
      <c r="F304" s="1" t="s">
        <v>39</v>
      </c>
    </row>
    <row r="305" spans="1:6" x14ac:dyDescent="0.35">
      <c r="A305" s="1"/>
      <c r="B305" s="1" t="s">
        <v>262</v>
      </c>
      <c r="C305" s="79">
        <v>1.6299999999999999E-3</v>
      </c>
      <c r="D305" s="79">
        <v>7.868E-2</v>
      </c>
      <c r="E305" s="72">
        <v>1181025</v>
      </c>
      <c r="F305" s="1" t="s">
        <v>39</v>
      </c>
    </row>
    <row r="306" spans="1:6" x14ac:dyDescent="0.35">
      <c r="A306" s="1"/>
      <c r="B306" s="1" t="s">
        <v>265</v>
      </c>
      <c r="C306" s="79">
        <v>0</v>
      </c>
      <c r="D306" s="79">
        <v>0</v>
      </c>
      <c r="E306" s="72">
        <v>0</v>
      </c>
      <c r="F306" s="1" t="s">
        <v>39</v>
      </c>
    </row>
    <row r="307" spans="1:6" x14ac:dyDescent="0.35">
      <c r="A307" s="1"/>
      <c r="B307" s="1" t="s">
        <v>263</v>
      </c>
      <c r="C307" s="79">
        <v>0</v>
      </c>
      <c r="D307" s="79">
        <v>0</v>
      </c>
      <c r="E307" s="72">
        <v>0</v>
      </c>
      <c r="F307" s="1" t="s">
        <v>39</v>
      </c>
    </row>
    <row r="308" spans="1:6" x14ac:dyDescent="0.35">
      <c r="A308" s="1"/>
      <c r="B308" s="1" t="s">
        <v>266</v>
      </c>
      <c r="C308" s="79">
        <v>0</v>
      </c>
      <c r="D308" s="79">
        <v>0</v>
      </c>
      <c r="E308" s="72">
        <v>0</v>
      </c>
      <c r="F308" s="1" t="s">
        <v>39</v>
      </c>
    </row>
    <row r="309" spans="1:6" x14ac:dyDescent="0.35">
      <c r="A309" s="1"/>
      <c r="B309" s="1" t="s">
        <v>264</v>
      </c>
      <c r="C309" s="79">
        <v>0</v>
      </c>
      <c r="D309" s="79">
        <v>0</v>
      </c>
      <c r="E309" s="72">
        <v>0</v>
      </c>
      <c r="F309" s="1" t="s">
        <v>39</v>
      </c>
    </row>
    <row r="310" spans="1:6" x14ac:dyDescent="0.35">
      <c r="A310" s="1"/>
      <c r="B310" s="1" t="s">
        <v>267</v>
      </c>
      <c r="C310" s="79">
        <v>0</v>
      </c>
      <c r="D310" s="79">
        <v>0</v>
      </c>
      <c r="E310" s="72">
        <v>0</v>
      </c>
      <c r="F310" s="1" t="s">
        <v>39</v>
      </c>
    </row>
    <row r="311" spans="1:6" x14ac:dyDescent="0.35">
      <c r="A311" s="1"/>
      <c r="B311" s="1"/>
      <c r="C311" s="79"/>
      <c r="D311" s="79"/>
      <c r="E311" s="1"/>
      <c r="F311" s="1"/>
    </row>
    <row r="312" spans="1:6" x14ac:dyDescent="0.35">
      <c r="A312" s="1" t="s">
        <v>108</v>
      </c>
      <c r="B312" s="1"/>
      <c r="C312" s="79">
        <v>2.0719999999999999E-2</v>
      </c>
      <c r="D312" s="79">
        <v>1</v>
      </c>
      <c r="E312" s="72">
        <v>15009680</v>
      </c>
      <c r="F312" s="1" t="str">
        <f>F310</f>
        <v>MI</v>
      </c>
    </row>
    <row r="313" spans="1:6" x14ac:dyDescent="0.35">
      <c r="A313" s="1" t="s">
        <v>258</v>
      </c>
      <c r="B313" s="1"/>
      <c r="C313" s="79"/>
      <c r="D313" s="79"/>
      <c r="E313" s="72">
        <v>724479146</v>
      </c>
      <c r="F313" s="1" t="str">
        <f>F312</f>
        <v>MI</v>
      </c>
    </row>
    <row r="314" spans="1:6" x14ac:dyDescent="0.35">
      <c r="A314" s="1" t="s">
        <v>107</v>
      </c>
      <c r="B314" s="1"/>
      <c r="C314" s="79"/>
      <c r="D314" s="79"/>
      <c r="E314" s="1">
        <v>482</v>
      </c>
      <c r="F314" s="1" t="str">
        <f>F313</f>
        <v>MI</v>
      </c>
    </row>
    <row r="315" spans="1:6" x14ac:dyDescent="0.35">
      <c r="A315" s="1"/>
      <c r="B315" s="1"/>
      <c r="C315" s="79"/>
      <c r="D315" s="79"/>
      <c r="E315" s="1"/>
      <c r="F315" s="1"/>
    </row>
    <row r="316" spans="1:6" x14ac:dyDescent="0.35">
      <c r="A316" s="1" t="s">
        <v>40</v>
      </c>
      <c r="B316" s="1" t="s">
        <v>260</v>
      </c>
      <c r="C316" s="79">
        <v>1.358E-2</v>
      </c>
      <c r="D316" s="79">
        <v>1</v>
      </c>
      <c r="E316" s="72">
        <v>16589512</v>
      </c>
      <c r="F316" s="1" t="s">
        <v>40</v>
      </c>
    </row>
    <row r="317" spans="1:6" x14ac:dyDescent="0.35">
      <c r="A317" s="1"/>
      <c r="B317" s="1" t="s">
        <v>265</v>
      </c>
      <c r="C317" s="79">
        <v>0</v>
      </c>
      <c r="D317" s="79">
        <v>0</v>
      </c>
      <c r="E317" s="72">
        <v>0</v>
      </c>
      <c r="F317" s="1" t="s">
        <v>40</v>
      </c>
    </row>
    <row r="318" spans="1:6" x14ac:dyDescent="0.35">
      <c r="A318" s="1"/>
      <c r="B318" s="1" t="s">
        <v>263</v>
      </c>
      <c r="C318" s="79">
        <v>0</v>
      </c>
      <c r="D318" s="79">
        <v>0</v>
      </c>
      <c r="E318" s="72">
        <v>0</v>
      </c>
      <c r="F318" s="1" t="s">
        <v>40</v>
      </c>
    </row>
    <row r="319" spans="1:6" x14ac:dyDescent="0.35">
      <c r="A319" s="1"/>
      <c r="B319" s="1" t="s">
        <v>261</v>
      </c>
      <c r="C319" s="79">
        <v>0</v>
      </c>
      <c r="D319" s="79">
        <v>0</v>
      </c>
      <c r="E319" s="72">
        <v>0</v>
      </c>
      <c r="F319" s="1" t="s">
        <v>40</v>
      </c>
    </row>
    <row r="320" spans="1:6" x14ac:dyDescent="0.35">
      <c r="A320" s="1"/>
      <c r="B320" s="1" t="s">
        <v>262</v>
      </c>
      <c r="C320" s="79">
        <v>0</v>
      </c>
      <c r="D320" s="79">
        <v>0</v>
      </c>
      <c r="E320" s="72">
        <v>0</v>
      </c>
      <c r="F320" s="1" t="s">
        <v>40</v>
      </c>
    </row>
    <row r="321" spans="1:6" x14ac:dyDescent="0.35">
      <c r="A321" s="1"/>
      <c r="B321" s="1" t="s">
        <v>266</v>
      </c>
      <c r="C321" s="79">
        <v>0</v>
      </c>
      <c r="D321" s="79">
        <v>0</v>
      </c>
      <c r="E321" s="72">
        <v>0</v>
      </c>
      <c r="F321" s="1" t="s">
        <v>40</v>
      </c>
    </row>
    <row r="322" spans="1:6" x14ac:dyDescent="0.35">
      <c r="A322" s="1"/>
      <c r="B322" s="1" t="s">
        <v>264</v>
      </c>
      <c r="C322" s="79">
        <v>0</v>
      </c>
      <c r="D322" s="79">
        <v>0</v>
      </c>
      <c r="E322" s="72">
        <v>0</v>
      </c>
      <c r="F322" s="1" t="s">
        <v>40</v>
      </c>
    </row>
    <row r="323" spans="1:6" x14ac:dyDescent="0.35">
      <c r="A323" s="1"/>
      <c r="B323" s="1" t="s">
        <v>267</v>
      </c>
      <c r="C323" s="79">
        <v>0</v>
      </c>
      <c r="D323" s="79">
        <v>0</v>
      </c>
      <c r="E323" s="72">
        <v>0</v>
      </c>
      <c r="F323" s="1" t="s">
        <v>40</v>
      </c>
    </row>
    <row r="324" spans="1:6" x14ac:dyDescent="0.35">
      <c r="A324" s="1"/>
      <c r="B324" s="1"/>
      <c r="C324" s="79"/>
      <c r="D324" s="79"/>
      <c r="E324" s="1"/>
      <c r="F324" s="1"/>
    </row>
    <row r="325" spans="1:6" x14ac:dyDescent="0.35">
      <c r="A325" s="1" t="s">
        <v>108</v>
      </c>
      <c r="B325" s="1"/>
      <c r="C325" s="79">
        <v>1.358E-2</v>
      </c>
      <c r="D325" s="79">
        <v>1</v>
      </c>
      <c r="E325" s="72">
        <v>16589512</v>
      </c>
      <c r="F325" s="1" t="str">
        <f>F323</f>
        <v>MN</v>
      </c>
    </row>
    <row r="326" spans="1:6" x14ac:dyDescent="0.35">
      <c r="A326" s="1" t="s">
        <v>258</v>
      </c>
      <c r="B326" s="1"/>
      <c r="C326" s="79"/>
      <c r="D326" s="79"/>
      <c r="E326" s="72">
        <v>1221965717</v>
      </c>
      <c r="F326" s="1" t="str">
        <f>F325</f>
        <v>MN</v>
      </c>
    </row>
    <row r="327" spans="1:6" x14ac:dyDescent="0.35">
      <c r="A327" s="1" t="s">
        <v>107</v>
      </c>
      <c r="B327" s="1"/>
      <c r="C327" s="79"/>
      <c r="D327" s="79"/>
      <c r="E327" s="1">
        <v>480</v>
      </c>
      <c r="F327" s="1" t="str">
        <f>F326</f>
        <v>MN</v>
      </c>
    </row>
    <row r="328" spans="1:6" x14ac:dyDescent="0.35">
      <c r="A328" s="1"/>
      <c r="B328" s="1"/>
      <c r="C328" s="79"/>
      <c r="D328" s="79"/>
      <c r="E328" s="1"/>
      <c r="F328" s="1"/>
    </row>
    <row r="329" spans="1:6" x14ac:dyDescent="0.35">
      <c r="A329" s="1" t="s">
        <v>41</v>
      </c>
      <c r="B329" s="1" t="s">
        <v>260</v>
      </c>
      <c r="C329" s="79">
        <v>1.1039999999999999E-2</v>
      </c>
      <c r="D329" s="79">
        <v>1</v>
      </c>
      <c r="E329" s="72">
        <v>2430377</v>
      </c>
      <c r="F329" s="1" t="s">
        <v>41</v>
      </c>
    </row>
    <row r="330" spans="1:6" x14ac:dyDescent="0.35">
      <c r="A330" s="1"/>
      <c r="B330" s="1" t="s">
        <v>265</v>
      </c>
      <c r="C330" s="79">
        <v>0</v>
      </c>
      <c r="D330" s="79">
        <v>0</v>
      </c>
      <c r="E330" s="72">
        <v>0</v>
      </c>
      <c r="F330" s="1" t="s">
        <v>41</v>
      </c>
    </row>
    <row r="331" spans="1:6" x14ac:dyDescent="0.35">
      <c r="A331" s="1"/>
      <c r="B331" s="1" t="s">
        <v>263</v>
      </c>
      <c r="C331" s="79">
        <v>0</v>
      </c>
      <c r="D331" s="79">
        <v>0</v>
      </c>
      <c r="E331" s="72">
        <v>0</v>
      </c>
      <c r="F331" s="1" t="s">
        <v>41</v>
      </c>
    </row>
    <row r="332" spans="1:6" x14ac:dyDescent="0.35">
      <c r="A332" s="1"/>
      <c r="B332" s="1" t="s">
        <v>261</v>
      </c>
      <c r="C332" s="79">
        <v>0</v>
      </c>
      <c r="D332" s="79">
        <v>0</v>
      </c>
      <c r="E332" s="72">
        <v>0</v>
      </c>
      <c r="F332" s="1" t="s">
        <v>41</v>
      </c>
    </row>
    <row r="333" spans="1:6" x14ac:dyDescent="0.35">
      <c r="A333" s="1"/>
      <c r="B333" s="1" t="s">
        <v>262</v>
      </c>
      <c r="C333" s="79">
        <v>0</v>
      </c>
      <c r="D333" s="79">
        <v>0</v>
      </c>
      <c r="E333" s="72">
        <v>0</v>
      </c>
      <c r="F333" s="1" t="s">
        <v>41</v>
      </c>
    </row>
    <row r="334" spans="1:6" x14ac:dyDescent="0.35">
      <c r="A334" s="1"/>
      <c r="B334" s="1" t="s">
        <v>266</v>
      </c>
      <c r="C334" s="79">
        <v>0</v>
      </c>
      <c r="D334" s="79">
        <v>0</v>
      </c>
      <c r="E334" s="72">
        <v>0</v>
      </c>
      <c r="F334" s="1" t="s">
        <v>41</v>
      </c>
    </row>
    <row r="335" spans="1:6" x14ac:dyDescent="0.35">
      <c r="A335" s="1"/>
      <c r="B335" s="1" t="s">
        <v>264</v>
      </c>
      <c r="C335" s="79">
        <v>0</v>
      </c>
      <c r="D335" s="79">
        <v>0</v>
      </c>
      <c r="E335" s="72">
        <v>0</v>
      </c>
      <c r="F335" s="1" t="s">
        <v>41</v>
      </c>
    </row>
    <row r="336" spans="1:6" x14ac:dyDescent="0.35">
      <c r="A336" s="1"/>
      <c r="B336" s="1" t="s">
        <v>267</v>
      </c>
      <c r="C336" s="79">
        <v>0</v>
      </c>
      <c r="D336" s="79">
        <v>0</v>
      </c>
      <c r="E336" s="72">
        <v>0</v>
      </c>
      <c r="F336" s="1" t="s">
        <v>41</v>
      </c>
    </row>
    <row r="337" spans="1:6" x14ac:dyDescent="0.35">
      <c r="A337" s="1"/>
      <c r="B337" s="1"/>
      <c r="C337" s="79"/>
      <c r="D337" s="79"/>
      <c r="E337" s="1"/>
      <c r="F337" s="1"/>
    </row>
    <row r="338" spans="1:6" x14ac:dyDescent="0.35">
      <c r="A338" s="1" t="s">
        <v>108</v>
      </c>
      <c r="B338" s="1"/>
      <c r="C338" s="79">
        <v>1.1039999999999999E-2</v>
      </c>
      <c r="D338" s="79">
        <v>1</v>
      </c>
      <c r="E338" s="72">
        <v>2430377</v>
      </c>
      <c r="F338" s="1" t="str">
        <f>F336</f>
        <v>MO</v>
      </c>
    </row>
    <row r="339" spans="1:6" x14ac:dyDescent="0.35">
      <c r="A339" s="1" t="s">
        <v>258</v>
      </c>
      <c r="B339" s="1"/>
      <c r="C339" s="79"/>
      <c r="D339" s="79"/>
      <c r="E339" s="72">
        <v>220075712</v>
      </c>
      <c r="F339" s="1" t="str">
        <f>F338</f>
        <v>MO</v>
      </c>
    </row>
    <row r="340" spans="1:6" x14ac:dyDescent="0.35">
      <c r="A340" s="1" t="s">
        <v>107</v>
      </c>
      <c r="B340" s="1"/>
      <c r="C340" s="79"/>
      <c r="D340" s="79"/>
      <c r="E340" s="1">
        <v>480</v>
      </c>
      <c r="F340" s="1" t="str">
        <f>F339</f>
        <v>MO</v>
      </c>
    </row>
    <row r="341" spans="1:6" x14ac:dyDescent="0.35">
      <c r="A341" s="1"/>
      <c r="B341" s="1"/>
      <c r="C341" s="79"/>
      <c r="D341" s="79"/>
      <c r="E341" s="1"/>
      <c r="F341" s="1"/>
    </row>
    <row r="342" spans="1:6" x14ac:dyDescent="0.35">
      <c r="A342" s="1" t="s">
        <v>20</v>
      </c>
      <c r="B342" s="1" t="s">
        <v>260</v>
      </c>
      <c r="C342" s="79">
        <v>4.5609999999999998E-2</v>
      </c>
      <c r="D342" s="79">
        <v>0.76841000000000004</v>
      </c>
      <c r="E342" s="72">
        <v>2402311</v>
      </c>
      <c r="F342" s="1" t="s">
        <v>20</v>
      </c>
    </row>
    <row r="343" spans="1:6" x14ac:dyDescent="0.35">
      <c r="A343" s="1"/>
      <c r="B343" s="1" t="s">
        <v>261</v>
      </c>
      <c r="C343" s="79">
        <v>1.157E-2</v>
      </c>
      <c r="D343" s="79">
        <v>0.19489999999999999</v>
      </c>
      <c r="E343" s="72">
        <v>609329</v>
      </c>
      <c r="F343" s="1" t="s">
        <v>20</v>
      </c>
    </row>
    <row r="344" spans="1:6" x14ac:dyDescent="0.35">
      <c r="A344" s="1"/>
      <c r="B344" s="1" t="s">
        <v>262</v>
      </c>
      <c r="C344" s="79">
        <v>2.1800000000000001E-3</v>
      </c>
      <c r="D344" s="79">
        <v>3.6679999999999997E-2</v>
      </c>
      <c r="E344" s="72">
        <v>114683</v>
      </c>
      <c r="F344" s="1" t="s">
        <v>20</v>
      </c>
    </row>
    <row r="345" spans="1:6" x14ac:dyDescent="0.35">
      <c r="A345" s="1"/>
      <c r="B345" s="1" t="s">
        <v>265</v>
      </c>
      <c r="C345" s="79">
        <v>0</v>
      </c>
      <c r="D345" s="79">
        <v>0</v>
      </c>
      <c r="E345" s="72">
        <v>0</v>
      </c>
      <c r="F345" s="1" t="s">
        <v>20</v>
      </c>
    </row>
    <row r="346" spans="1:6" x14ac:dyDescent="0.35">
      <c r="A346" s="1"/>
      <c r="B346" s="1" t="s">
        <v>263</v>
      </c>
      <c r="C346" s="79">
        <v>0</v>
      </c>
      <c r="D346" s="79">
        <v>0</v>
      </c>
      <c r="E346" s="72">
        <v>0</v>
      </c>
      <c r="F346" s="1" t="s">
        <v>20</v>
      </c>
    </row>
    <row r="347" spans="1:6" x14ac:dyDescent="0.35">
      <c r="A347" s="1"/>
      <c r="B347" s="1" t="s">
        <v>266</v>
      </c>
      <c r="C347" s="79">
        <v>0</v>
      </c>
      <c r="D347" s="79">
        <v>0</v>
      </c>
      <c r="E347" s="72">
        <v>0</v>
      </c>
      <c r="F347" s="1" t="s">
        <v>20</v>
      </c>
    </row>
    <row r="348" spans="1:6" x14ac:dyDescent="0.35">
      <c r="A348" s="1"/>
      <c r="B348" s="1" t="s">
        <v>264</v>
      </c>
      <c r="C348" s="79">
        <v>0</v>
      </c>
      <c r="D348" s="79">
        <v>0</v>
      </c>
      <c r="E348" s="72">
        <v>0</v>
      </c>
      <c r="F348" s="1" t="s">
        <v>20</v>
      </c>
    </row>
    <row r="349" spans="1:6" x14ac:dyDescent="0.35">
      <c r="A349" s="1"/>
      <c r="B349" s="1" t="s">
        <v>267</v>
      </c>
      <c r="C349" s="79">
        <v>0</v>
      </c>
      <c r="D349" s="79">
        <v>0</v>
      </c>
      <c r="E349" s="72">
        <v>0</v>
      </c>
      <c r="F349" s="1" t="s">
        <v>20</v>
      </c>
    </row>
    <row r="350" spans="1:6" x14ac:dyDescent="0.35">
      <c r="A350" s="1"/>
      <c r="B350" s="1"/>
      <c r="C350" s="79"/>
      <c r="D350" s="79"/>
      <c r="E350" s="1"/>
      <c r="F350" s="1"/>
    </row>
    <row r="351" spans="1:6" x14ac:dyDescent="0.35">
      <c r="A351" s="1" t="s">
        <v>108</v>
      </c>
      <c r="B351" s="1"/>
      <c r="C351" s="79">
        <v>5.935E-2</v>
      </c>
      <c r="D351" s="79">
        <v>1</v>
      </c>
      <c r="E351" s="72">
        <v>3126323</v>
      </c>
      <c r="F351" s="1" t="str">
        <f>F349</f>
        <v>MS</v>
      </c>
    </row>
    <row r="352" spans="1:6" x14ac:dyDescent="0.35">
      <c r="A352" s="1" t="s">
        <v>258</v>
      </c>
      <c r="B352" s="1"/>
      <c r="C352" s="79"/>
      <c r="D352" s="79"/>
      <c r="E352" s="72">
        <v>52672939</v>
      </c>
      <c r="F352" s="1" t="str">
        <f>F351</f>
        <v>MS</v>
      </c>
    </row>
    <row r="353" spans="1:6" x14ac:dyDescent="0.35">
      <c r="A353" s="1" t="s">
        <v>107</v>
      </c>
      <c r="B353" s="1"/>
      <c r="C353" s="79"/>
      <c r="D353" s="79"/>
      <c r="E353" s="1">
        <v>483</v>
      </c>
      <c r="F353" s="1" t="str">
        <f>F352</f>
        <v>MS</v>
      </c>
    </row>
    <row r="354" spans="1:6" x14ac:dyDescent="0.35">
      <c r="A354" s="1"/>
      <c r="B354" s="1"/>
      <c r="C354" s="79"/>
      <c r="D354" s="79"/>
      <c r="E354" s="1"/>
      <c r="F354" s="1"/>
    </row>
    <row r="355" spans="1:6" x14ac:dyDescent="0.35">
      <c r="A355" s="1" t="s">
        <v>27</v>
      </c>
      <c r="B355" s="1" t="s">
        <v>260</v>
      </c>
      <c r="C355" s="79">
        <v>1.464E-2</v>
      </c>
      <c r="D355" s="79">
        <v>1</v>
      </c>
      <c r="E355" s="72">
        <v>1538934</v>
      </c>
      <c r="F355" s="1" t="s">
        <v>27</v>
      </c>
    </row>
    <row r="356" spans="1:6" x14ac:dyDescent="0.35">
      <c r="A356" s="1"/>
      <c r="B356" s="1" t="s">
        <v>265</v>
      </c>
      <c r="C356" s="79">
        <v>0</v>
      </c>
      <c r="D356" s="79">
        <v>0</v>
      </c>
      <c r="E356" s="72">
        <v>0</v>
      </c>
      <c r="F356" s="1" t="s">
        <v>27</v>
      </c>
    </row>
    <row r="357" spans="1:6" x14ac:dyDescent="0.35">
      <c r="A357" s="1"/>
      <c r="B357" s="1" t="s">
        <v>263</v>
      </c>
      <c r="C357" s="79">
        <v>0</v>
      </c>
      <c r="D357" s="79">
        <v>0</v>
      </c>
      <c r="E357" s="72">
        <v>0</v>
      </c>
      <c r="F357" s="1" t="s">
        <v>27</v>
      </c>
    </row>
    <row r="358" spans="1:6" x14ac:dyDescent="0.35">
      <c r="A358" s="1"/>
      <c r="B358" s="1" t="s">
        <v>261</v>
      </c>
      <c r="C358" s="79">
        <v>0</v>
      </c>
      <c r="D358" s="79">
        <v>0</v>
      </c>
      <c r="E358" s="72">
        <v>0</v>
      </c>
      <c r="F358" s="1" t="s">
        <v>27</v>
      </c>
    </row>
    <row r="359" spans="1:6" x14ac:dyDescent="0.35">
      <c r="A359" s="1"/>
      <c r="B359" s="1" t="s">
        <v>262</v>
      </c>
      <c r="C359" s="79">
        <v>0</v>
      </c>
      <c r="D359" s="79">
        <v>0</v>
      </c>
      <c r="E359" s="72">
        <v>0</v>
      </c>
      <c r="F359" s="1" t="s">
        <v>27</v>
      </c>
    </row>
    <row r="360" spans="1:6" x14ac:dyDescent="0.35">
      <c r="A360" s="1"/>
      <c r="B360" s="1" t="s">
        <v>266</v>
      </c>
      <c r="C360" s="79">
        <v>0</v>
      </c>
      <c r="D360" s="79">
        <v>0</v>
      </c>
      <c r="E360" s="72">
        <v>0</v>
      </c>
      <c r="F360" s="1" t="s">
        <v>27</v>
      </c>
    </row>
    <row r="361" spans="1:6" x14ac:dyDescent="0.35">
      <c r="A361" s="1"/>
      <c r="B361" s="1" t="s">
        <v>264</v>
      </c>
      <c r="C361" s="79">
        <v>0</v>
      </c>
      <c r="D361" s="79">
        <v>0</v>
      </c>
      <c r="E361" s="72">
        <v>0</v>
      </c>
      <c r="F361" s="1" t="s">
        <v>27</v>
      </c>
    </row>
    <row r="362" spans="1:6" x14ac:dyDescent="0.35">
      <c r="A362" s="1"/>
      <c r="B362" s="1" t="s">
        <v>267</v>
      </c>
      <c r="C362" s="79">
        <v>0</v>
      </c>
      <c r="D362" s="79">
        <v>0</v>
      </c>
      <c r="E362" s="72">
        <v>0</v>
      </c>
      <c r="F362" s="1" t="s">
        <v>27</v>
      </c>
    </row>
    <row r="363" spans="1:6" x14ac:dyDescent="0.35">
      <c r="A363" s="1"/>
      <c r="B363" s="1"/>
      <c r="C363" s="79"/>
      <c r="D363" s="79"/>
      <c r="E363" s="1"/>
      <c r="F363" s="1"/>
    </row>
    <row r="364" spans="1:6" x14ac:dyDescent="0.35">
      <c r="A364" s="1" t="s">
        <v>108</v>
      </c>
      <c r="B364" s="1"/>
      <c r="C364" s="79">
        <v>1.464E-2</v>
      </c>
      <c r="D364" s="79">
        <v>1</v>
      </c>
      <c r="E364" s="72">
        <v>1538934</v>
      </c>
      <c r="F364" s="1" t="str">
        <f>F362</f>
        <v>MT</v>
      </c>
    </row>
    <row r="365" spans="1:6" x14ac:dyDescent="0.35">
      <c r="A365" s="1" t="s">
        <v>258</v>
      </c>
      <c r="B365" s="1"/>
      <c r="C365" s="79"/>
      <c r="D365" s="79"/>
      <c r="E365" s="72">
        <v>105138010</v>
      </c>
      <c r="F365" s="1" t="str">
        <f>F364</f>
        <v>MT</v>
      </c>
    </row>
    <row r="366" spans="1:6" x14ac:dyDescent="0.35">
      <c r="A366" s="1" t="s">
        <v>107</v>
      </c>
      <c r="B366" s="1"/>
      <c r="C366" s="79"/>
      <c r="D366" s="79"/>
      <c r="E366" s="1">
        <v>364</v>
      </c>
      <c r="F366" s="1" t="str">
        <f>F365</f>
        <v>MT</v>
      </c>
    </row>
    <row r="367" spans="1:6" x14ac:dyDescent="0.35">
      <c r="A367" s="1"/>
      <c r="B367" s="1"/>
      <c r="C367" s="79"/>
      <c r="D367" s="79"/>
      <c r="E367" s="1"/>
      <c r="F367" s="1"/>
    </row>
    <row r="368" spans="1:6" x14ac:dyDescent="0.35">
      <c r="A368" s="1" t="s">
        <v>21</v>
      </c>
      <c r="B368" s="1" t="s">
        <v>260</v>
      </c>
      <c r="C368" s="79">
        <v>1.1900000000000001E-2</v>
      </c>
      <c r="D368" s="79">
        <v>0.74045000000000005</v>
      </c>
      <c r="E368" s="72">
        <v>2356559</v>
      </c>
      <c r="F368" s="1" t="s">
        <v>21</v>
      </c>
    </row>
    <row r="369" spans="1:6" x14ac:dyDescent="0.35">
      <c r="A369" s="1"/>
      <c r="B369" s="1" t="s">
        <v>267</v>
      </c>
      <c r="C369" s="79">
        <v>2.2699999999999999E-3</v>
      </c>
      <c r="D369" s="79">
        <v>0.14132</v>
      </c>
      <c r="E369" s="72">
        <v>449759</v>
      </c>
      <c r="F369" s="1" t="s">
        <v>21</v>
      </c>
    </row>
    <row r="370" spans="1:6" x14ac:dyDescent="0.35">
      <c r="A370" s="1"/>
      <c r="B370" s="1" t="s">
        <v>261</v>
      </c>
      <c r="C370" s="79">
        <v>1.9E-3</v>
      </c>
      <c r="D370" s="79">
        <v>0.11823</v>
      </c>
      <c r="E370" s="72">
        <v>376267</v>
      </c>
      <c r="F370" s="1" t="s">
        <v>21</v>
      </c>
    </row>
    <row r="371" spans="1:6" x14ac:dyDescent="0.35">
      <c r="A371" s="1"/>
      <c r="B371" s="1" t="s">
        <v>265</v>
      </c>
      <c r="C371" s="79">
        <v>0</v>
      </c>
      <c r="D371" s="79">
        <v>0</v>
      </c>
      <c r="E371" s="72">
        <v>0</v>
      </c>
      <c r="F371" s="1" t="s">
        <v>21</v>
      </c>
    </row>
    <row r="372" spans="1:6" x14ac:dyDescent="0.35">
      <c r="A372" s="1"/>
      <c r="B372" s="1" t="s">
        <v>263</v>
      </c>
      <c r="C372" s="79">
        <v>0</v>
      </c>
      <c r="D372" s="79">
        <v>0</v>
      </c>
      <c r="E372" s="72">
        <v>0</v>
      </c>
      <c r="F372" s="1" t="s">
        <v>21</v>
      </c>
    </row>
    <row r="373" spans="1:6" x14ac:dyDescent="0.35">
      <c r="A373" s="1"/>
      <c r="B373" s="1" t="s">
        <v>262</v>
      </c>
      <c r="C373" s="79">
        <v>0</v>
      </c>
      <c r="D373" s="79">
        <v>0</v>
      </c>
      <c r="E373" s="72">
        <v>0</v>
      </c>
      <c r="F373" s="1" t="s">
        <v>21</v>
      </c>
    </row>
    <row r="374" spans="1:6" x14ac:dyDescent="0.35">
      <c r="A374" s="1"/>
      <c r="B374" s="1" t="s">
        <v>266</v>
      </c>
      <c r="C374" s="79">
        <v>0</v>
      </c>
      <c r="D374" s="79">
        <v>0</v>
      </c>
      <c r="E374" s="72">
        <v>0</v>
      </c>
      <c r="F374" s="1" t="s">
        <v>21</v>
      </c>
    </row>
    <row r="375" spans="1:6" x14ac:dyDescent="0.35">
      <c r="A375" s="1"/>
      <c r="B375" s="1" t="s">
        <v>264</v>
      </c>
      <c r="C375" s="79">
        <v>0</v>
      </c>
      <c r="D375" s="79">
        <v>0</v>
      </c>
      <c r="E375" s="72">
        <v>0</v>
      </c>
      <c r="F375" s="1" t="s">
        <v>21</v>
      </c>
    </row>
    <row r="376" spans="1:6" x14ac:dyDescent="0.35">
      <c r="A376" s="1"/>
      <c r="B376" s="1"/>
      <c r="C376" s="79"/>
      <c r="D376" s="79"/>
      <c r="E376" s="1"/>
      <c r="F376" s="1"/>
    </row>
    <row r="377" spans="1:6" x14ac:dyDescent="0.35">
      <c r="A377" s="1" t="s">
        <v>108</v>
      </c>
      <c r="B377" s="1"/>
      <c r="C377" s="79">
        <v>1.6070000000000001E-2</v>
      </c>
      <c r="D377" s="79">
        <v>1</v>
      </c>
      <c r="E377" s="72">
        <v>3182586</v>
      </c>
      <c r="F377" s="1" t="str">
        <f>F375</f>
        <v>NC</v>
      </c>
    </row>
    <row r="378" spans="1:6" x14ac:dyDescent="0.35">
      <c r="A378" s="1" t="s">
        <v>258</v>
      </c>
      <c r="B378" s="1"/>
      <c r="C378" s="79"/>
      <c r="D378" s="79"/>
      <c r="E378" s="72">
        <v>198078937</v>
      </c>
      <c r="F378" s="1" t="str">
        <f>F377</f>
        <v>NC</v>
      </c>
    </row>
    <row r="379" spans="1:6" x14ac:dyDescent="0.35">
      <c r="A379" s="1" t="s">
        <v>107</v>
      </c>
      <c r="B379" s="1"/>
      <c r="C379" s="79"/>
      <c r="D379" s="79"/>
      <c r="E379" s="1">
        <v>520</v>
      </c>
      <c r="F379" s="1" t="str">
        <f>F378</f>
        <v>NC</v>
      </c>
    </row>
    <row r="380" spans="1:6" x14ac:dyDescent="0.35">
      <c r="A380" s="1"/>
      <c r="B380" s="1"/>
      <c r="C380" s="79"/>
      <c r="D380" s="79"/>
      <c r="E380" s="1"/>
      <c r="F380" s="1"/>
    </row>
    <row r="381" spans="1:6" x14ac:dyDescent="0.35">
      <c r="A381" s="1" t="s">
        <v>28</v>
      </c>
      <c r="B381" s="1" t="s">
        <v>261</v>
      </c>
      <c r="C381" s="79">
        <v>2.0899999999999998E-3</v>
      </c>
      <c r="D381" s="79">
        <v>0.5444</v>
      </c>
      <c r="E381" s="72">
        <v>154301</v>
      </c>
      <c r="F381" s="1" t="s">
        <v>28</v>
      </c>
    </row>
    <row r="382" spans="1:6" x14ac:dyDescent="0.35">
      <c r="A382" s="1"/>
      <c r="B382" s="1" t="s">
        <v>260</v>
      </c>
      <c r="C382" s="79">
        <v>1.75E-3</v>
      </c>
      <c r="D382" s="79">
        <v>0.4556</v>
      </c>
      <c r="E382" s="72">
        <v>129134</v>
      </c>
      <c r="F382" s="1" t="s">
        <v>28</v>
      </c>
    </row>
    <row r="383" spans="1:6" x14ac:dyDescent="0.35">
      <c r="A383" s="1"/>
      <c r="B383" s="1" t="s">
        <v>265</v>
      </c>
      <c r="C383" s="79">
        <v>0</v>
      </c>
      <c r="D383" s="79">
        <v>0</v>
      </c>
      <c r="E383" s="72">
        <v>0</v>
      </c>
      <c r="F383" s="1" t="s">
        <v>28</v>
      </c>
    </row>
    <row r="384" spans="1:6" x14ac:dyDescent="0.35">
      <c r="A384" s="1"/>
      <c r="B384" s="1" t="s">
        <v>263</v>
      </c>
      <c r="C384" s="79">
        <v>0</v>
      </c>
      <c r="D384" s="79">
        <v>0</v>
      </c>
      <c r="E384" s="72">
        <v>0</v>
      </c>
      <c r="F384" s="1" t="s">
        <v>28</v>
      </c>
    </row>
    <row r="385" spans="1:6" x14ac:dyDescent="0.35">
      <c r="A385" s="1"/>
      <c r="B385" s="1" t="s">
        <v>262</v>
      </c>
      <c r="C385" s="79">
        <v>0</v>
      </c>
      <c r="D385" s="79">
        <v>0</v>
      </c>
      <c r="E385" s="72">
        <v>0</v>
      </c>
      <c r="F385" s="1" t="s">
        <v>28</v>
      </c>
    </row>
    <row r="386" spans="1:6" x14ac:dyDescent="0.35">
      <c r="A386" s="1"/>
      <c r="B386" s="1" t="s">
        <v>266</v>
      </c>
      <c r="C386" s="79">
        <v>0</v>
      </c>
      <c r="D386" s="79">
        <v>0</v>
      </c>
      <c r="E386" s="72">
        <v>0</v>
      </c>
      <c r="F386" s="1" t="s">
        <v>28</v>
      </c>
    </row>
    <row r="387" spans="1:6" x14ac:dyDescent="0.35">
      <c r="A387" s="1"/>
      <c r="B387" s="1" t="s">
        <v>264</v>
      </c>
      <c r="C387" s="79">
        <v>0</v>
      </c>
      <c r="D387" s="79">
        <v>0</v>
      </c>
      <c r="E387" s="72">
        <v>0</v>
      </c>
      <c r="F387" s="1" t="s">
        <v>28</v>
      </c>
    </row>
    <row r="388" spans="1:6" x14ac:dyDescent="0.35">
      <c r="A388" s="1"/>
      <c r="B388" s="1" t="s">
        <v>267</v>
      </c>
      <c r="C388" s="79">
        <v>0</v>
      </c>
      <c r="D388" s="79">
        <v>0</v>
      </c>
      <c r="E388" s="72">
        <v>0</v>
      </c>
      <c r="F388" s="1" t="s">
        <v>28</v>
      </c>
    </row>
    <row r="389" spans="1:6" x14ac:dyDescent="0.35">
      <c r="A389" s="1"/>
      <c r="B389" s="1"/>
      <c r="C389" s="79"/>
      <c r="D389" s="79"/>
      <c r="E389" s="1"/>
      <c r="F389" s="1"/>
    </row>
    <row r="390" spans="1:6" x14ac:dyDescent="0.35">
      <c r="A390" s="1" t="s">
        <v>108</v>
      </c>
      <c r="B390" s="1"/>
      <c r="C390" s="79">
        <v>3.8500000000000001E-3</v>
      </c>
      <c r="D390" s="79">
        <v>1</v>
      </c>
      <c r="E390" s="72">
        <v>283435</v>
      </c>
      <c r="F390" s="1" t="str">
        <f>F388</f>
        <v>ND</v>
      </c>
    </row>
    <row r="391" spans="1:6" x14ac:dyDescent="0.35">
      <c r="A391" s="1" t="s">
        <v>258</v>
      </c>
      <c r="B391" s="1"/>
      <c r="C391" s="79"/>
      <c r="D391" s="79"/>
      <c r="E391" s="72">
        <v>73672953</v>
      </c>
      <c r="F391" s="1" t="str">
        <f>F390</f>
        <v>ND</v>
      </c>
    </row>
    <row r="392" spans="1:6" x14ac:dyDescent="0.35">
      <c r="A392" s="1" t="s">
        <v>107</v>
      </c>
      <c r="B392" s="1"/>
      <c r="C392" s="79"/>
      <c r="D392" s="79"/>
      <c r="E392" s="1">
        <v>366</v>
      </c>
      <c r="F392" s="1" t="str">
        <f>F391</f>
        <v>ND</v>
      </c>
    </row>
    <row r="393" spans="1:6" x14ac:dyDescent="0.35">
      <c r="A393" s="1"/>
      <c r="B393" s="1"/>
      <c r="C393" s="79"/>
      <c r="D393" s="79"/>
      <c r="E393" s="1"/>
      <c r="F393" s="1"/>
    </row>
    <row r="394" spans="1:6" x14ac:dyDescent="0.35">
      <c r="A394" s="1" t="s">
        <v>42</v>
      </c>
      <c r="B394" s="1" t="s">
        <v>260</v>
      </c>
      <c r="C394" s="79">
        <v>6.0600000000000003E-3</v>
      </c>
      <c r="D394" s="79">
        <v>1</v>
      </c>
      <c r="E394" s="72">
        <v>527580</v>
      </c>
      <c r="F394" s="1" t="s">
        <v>42</v>
      </c>
    </row>
    <row r="395" spans="1:6" x14ac:dyDescent="0.35">
      <c r="A395" s="1"/>
      <c r="B395" s="1" t="s">
        <v>265</v>
      </c>
      <c r="C395" s="79">
        <v>0</v>
      </c>
      <c r="D395" s="79">
        <v>0</v>
      </c>
      <c r="E395" s="72">
        <v>0</v>
      </c>
      <c r="F395" s="1" t="s">
        <v>42</v>
      </c>
    </row>
    <row r="396" spans="1:6" x14ac:dyDescent="0.35">
      <c r="A396" s="1"/>
      <c r="B396" s="1" t="s">
        <v>263</v>
      </c>
      <c r="C396" s="79">
        <v>0</v>
      </c>
      <c r="D396" s="79">
        <v>0</v>
      </c>
      <c r="E396" s="72">
        <v>0</v>
      </c>
      <c r="F396" s="1" t="s">
        <v>42</v>
      </c>
    </row>
    <row r="397" spans="1:6" x14ac:dyDescent="0.35">
      <c r="A397" s="1"/>
      <c r="B397" s="1" t="s">
        <v>261</v>
      </c>
      <c r="C397" s="79">
        <v>0</v>
      </c>
      <c r="D397" s="79">
        <v>0</v>
      </c>
      <c r="E397" s="72">
        <v>0</v>
      </c>
      <c r="F397" s="1" t="s">
        <v>42</v>
      </c>
    </row>
    <row r="398" spans="1:6" x14ac:dyDescent="0.35">
      <c r="A398" s="1"/>
      <c r="B398" s="1" t="s">
        <v>262</v>
      </c>
      <c r="C398" s="79">
        <v>0</v>
      </c>
      <c r="D398" s="79">
        <v>0</v>
      </c>
      <c r="E398" s="72">
        <v>0</v>
      </c>
      <c r="F398" s="1" t="s">
        <v>42</v>
      </c>
    </row>
    <row r="399" spans="1:6" x14ac:dyDescent="0.35">
      <c r="A399" s="1"/>
      <c r="B399" s="1" t="s">
        <v>266</v>
      </c>
      <c r="C399" s="79">
        <v>0</v>
      </c>
      <c r="D399" s="79">
        <v>0</v>
      </c>
      <c r="E399" s="72">
        <v>0</v>
      </c>
      <c r="F399" s="1" t="s">
        <v>42</v>
      </c>
    </row>
    <row r="400" spans="1:6" x14ac:dyDescent="0.35">
      <c r="A400" s="1"/>
      <c r="B400" s="1" t="s">
        <v>264</v>
      </c>
      <c r="C400" s="79">
        <v>0</v>
      </c>
      <c r="D400" s="79">
        <v>0</v>
      </c>
      <c r="E400" s="72">
        <v>0</v>
      </c>
      <c r="F400" s="1" t="s">
        <v>42</v>
      </c>
    </row>
    <row r="401" spans="1:6" x14ac:dyDescent="0.35">
      <c r="A401" s="1"/>
      <c r="B401" s="1" t="s">
        <v>267</v>
      </c>
      <c r="C401" s="79">
        <v>0</v>
      </c>
      <c r="D401" s="79">
        <v>0</v>
      </c>
      <c r="E401" s="72">
        <v>0</v>
      </c>
      <c r="F401" s="1" t="s">
        <v>42</v>
      </c>
    </row>
    <row r="402" spans="1:6" x14ac:dyDescent="0.35">
      <c r="A402" s="1"/>
      <c r="B402" s="1"/>
      <c r="C402" s="79"/>
      <c r="D402" s="79"/>
      <c r="E402" s="1"/>
      <c r="F402" s="1"/>
    </row>
    <row r="403" spans="1:6" x14ac:dyDescent="0.35">
      <c r="A403" s="1" t="s">
        <v>108</v>
      </c>
      <c r="B403" s="1"/>
      <c r="C403" s="79">
        <v>6.0600000000000003E-3</v>
      </c>
      <c r="D403" s="79">
        <v>1</v>
      </c>
      <c r="E403" s="72">
        <v>527580</v>
      </c>
      <c r="F403" s="1" t="str">
        <f>F401</f>
        <v>NE</v>
      </c>
    </row>
    <row r="404" spans="1:6" x14ac:dyDescent="0.35">
      <c r="A404" s="1" t="s">
        <v>258</v>
      </c>
      <c r="B404" s="1"/>
      <c r="C404" s="79"/>
      <c r="D404" s="79"/>
      <c r="E404" s="72">
        <v>87044214</v>
      </c>
      <c r="F404" s="1" t="str">
        <f>F403</f>
        <v>NE</v>
      </c>
    </row>
    <row r="405" spans="1:6" x14ac:dyDescent="0.35">
      <c r="A405" s="1" t="s">
        <v>107</v>
      </c>
      <c r="B405" s="1"/>
      <c r="C405" s="79"/>
      <c r="D405" s="79"/>
      <c r="E405" s="1">
        <v>360</v>
      </c>
      <c r="F405" s="1" t="str">
        <f>F404</f>
        <v>NE</v>
      </c>
    </row>
    <row r="406" spans="1:6" x14ac:dyDescent="0.35">
      <c r="A406" s="1"/>
      <c r="B406" s="1"/>
      <c r="C406" s="79"/>
      <c r="D406" s="79"/>
      <c r="E406" s="1"/>
      <c r="F406" s="1"/>
    </row>
    <row r="407" spans="1:6" x14ac:dyDescent="0.35">
      <c r="A407" s="1" t="s">
        <v>4</v>
      </c>
      <c r="B407" s="1" t="s">
        <v>260</v>
      </c>
      <c r="C407" s="79">
        <v>5.0499999999999998E-3</v>
      </c>
      <c r="D407" s="79">
        <v>0.62558000000000002</v>
      </c>
      <c r="E407" s="72">
        <v>193429</v>
      </c>
      <c r="F407" s="1" t="s">
        <v>4</v>
      </c>
    </row>
    <row r="408" spans="1:6" x14ac:dyDescent="0.35">
      <c r="A408" s="1"/>
      <c r="B408" s="1" t="s">
        <v>261</v>
      </c>
      <c r="C408" s="79">
        <v>3.0300000000000001E-3</v>
      </c>
      <c r="D408" s="79">
        <v>0.37441999999999998</v>
      </c>
      <c r="E408" s="72">
        <v>115772</v>
      </c>
      <c r="F408" s="1" t="s">
        <v>4</v>
      </c>
    </row>
    <row r="409" spans="1:6" x14ac:dyDescent="0.35">
      <c r="A409" s="1"/>
      <c r="B409" s="1" t="s">
        <v>265</v>
      </c>
      <c r="C409" s="79">
        <v>0</v>
      </c>
      <c r="D409" s="79">
        <v>0</v>
      </c>
      <c r="E409" s="72">
        <v>0</v>
      </c>
      <c r="F409" s="1" t="s">
        <v>4</v>
      </c>
    </row>
    <row r="410" spans="1:6" x14ac:dyDescent="0.35">
      <c r="A410" s="1"/>
      <c r="B410" s="1" t="s">
        <v>263</v>
      </c>
      <c r="C410" s="79">
        <v>0</v>
      </c>
      <c r="D410" s="79">
        <v>0</v>
      </c>
      <c r="E410" s="72">
        <v>0</v>
      </c>
      <c r="F410" s="1" t="s">
        <v>4</v>
      </c>
    </row>
    <row r="411" spans="1:6" x14ac:dyDescent="0.35">
      <c r="A411" s="1"/>
      <c r="B411" s="1" t="s">
        <v>262</v>
      </c>
      <c r="C411" s="79">
        <v>0</v>
      </c>
      <c r="D411" s="79">
        <v>0</v>
      </c>
      <c r="E411" s="72">
        <v>0</v>
      </c>
      <c r="F411" s="1" t="s">
        <v>4</v>
      </c>
    </row>
    <row r="412" spans="1:6" x14ac:dyDescent="0.35">
      <c r="A412" s="1"/>
      <c r="B412" s="1" t="s">
        <v>266</v>
      </c>
      <c r="C412" s="79">
        <v>0</v>
      </c>
      <c r="D412" s="79">
        <v>0</v>
      </c>
      <c r="E412" s="72">
        <v>0</v>
      </c>
      <c r="F412" s="1" t="s">
        <v>4</v>
      </c>
    </row>
    <row r="413" spans="1:6" x14ac:dyDescent="0.35">
      <c r="A413" s="1"/>
      <c r="B413" s="1" t="s">
        <v>264</v>
      </c>
      <c r="C413" s="79">
        <v>0</v>
      </c>
      <c r="D413" s="79">
        <v>0</v>
      </c>
      <c r="E413" s="72">
        <v>0</v>
      </c>
      <c r="F413" s="1" t="s">
        <v>4</v>
      </c>
    </row>
    <row r="414" spans="1:6" x14ac:dyDescent="0.35">
      <c r="A414" s="1"/>
      <c r="B414" s="1" t="s">
        <v>267</v>
      </c>
      <c r="C414" s="79">
        <v>0</v>
      </c>
      <c r="D414" s="79">
        <v>0</v>
      </c>
      <c r="E414" s="72">
        <v>0</v>
      </c>
      <c r="F414" s="1" t="s">
        <v>4</v>
      </c>
    </row>
    <row r="415" spans="1:6" x14ac:dyDescent="0.35">
      <c r="A415" s="1"/>
      <c r="B415" s="1"/>
      <c r="C415" s="79"/>
      <c r="D415" s="79"/>
      <c r="E415" s="1"/>
      <c r="F415" s="1"/>
    </row>
    <row r="416" spans="1:6" x14ac:dyDescent="0.35">
      <c r="A416" s="1" t="s">
        <v>108</v>
      </c>
      <c r="B416" s="1"/>
      <c r="C416" s="79">
        <v>8.0800000000000004E-3</v>
      </c>
      <c r="D416" s="79">
        <v>1</v>
      </c>
      <c r="E416" s="72">
        <v>309201</v>
      </c>
      <c r="F416" s="1" t="str">
        <f>F414</f>
        <v>NH</v>
      </c>
    </row>
    <row r="417" spans="1:6" x14ac:dyDescent="0.35">
      <c r="A417" s="1" t="s">
        <v>258</v>
      </c>
      <c r="B417" s="1"/>
      <c r="C417" s="79"/>
      <c r="D417" s="79"/>
      <c r="E417" s="72">
        <v>38270740</v>
      </c>
      <c r="F417" s="1" t="str">
        <f>F416</f>
        <v>NH</v>
      </c>
    </row>
    <row r="418" spans="1:6" x14ac:dyDescent="0.35">
      <c r="A418" s="1" t="s">
        <v>107</v>
      </c>
      <c r="B418" s="1"/>
      <c r="C418" s="79"/>
      <c r="D418" s="79"/>
      <c r="E418" s="1">
        <v>363</v>
      </c>
      <c r="F418" s="1" t="str">
        <f>F417</f>
        <v>NH</v>
      </c>
    </row>
    <row r="419" spans="1:6" x14ac:dyDescent="0.35">
      <c r="A419" s="1"/>
      <c r="B419" s="1"/>
      <c r="C419" s="79"/>
      <c r="D419" s="79"/>
      <c r="E419" s="1"/>
      <c r="F419" s="1"/>
    </row>
    <row r="420" spans="1:6" x14ac:dyDescent="0.35">
      <c r="A420" s="1" t="s">
        <v>5</v>
      </c>
      <c r="B420" s="1" t="s">
        <v>260</v>
      </c>
      <c r="C420" s="79">
        <v>1.525E-2</v>
      </c>
      <c r="D420" s="79">
        <v>0.93203000000000003</v>
      </c>
      <c r="E420" s="72">
        <v>40348637</v>
      </c>
      <c r="F420" s="1" t="s">
        <v>5</v>
      </c>
    </row>
    <row r="421" spans="1:6" x14ac:dyDescent="0.35">
      <c r="A421" s="1"/>
      <c r="B421" s="1" t="s">
        <v>265</v>
      </c>
      <c r="C421" s="79">
        <v>1.1100000000000001E-3</v>
      </c>
      <c r="D421" s="79">
        <v>6.7970000000000003E-2</v>
      </c>
      <c r="E421" s="72">
        <v>2942430</v>
      </c>
      <c r="F421" s="1" t="s">
        <v>5</v>
      </c>
    </row>
    <row r="422" spans="1:6" x14ac:dyDescent="0.35">
      <c r="A422" s="1"/>
      <c r="B422" s="1" t="s">
        <v>263</v>
      </c>
      <c r="C422" s="79">
        <v>0</v>
      </c>
      <c r="D422" s="79">
        <v>0</v>
      </c>
      <c r="E422" s="72">
        <v>0</v>
      </c>
      <c r="F422" s="1" t="s">
        <v>5</v>
      </c>
    </row>
    <row r="423" spans="1:6" x14ac:dyDescent="0.35">
      <c r="A423" s="1"/>
      <c r="B423" s="1" t="s">
        <v>261</v>
      </c>
      <c r="C423" s="79">
        <v>0</v>
      </c>
      <c r="D423" s="79">
        <v>0</v>
      </c>
      <c r="E423" s="72">
        <v>0</v>
      </c>
      <c r="F423" s="1" t="s">
        <v>5</v>
      </c>
    </row>
    <row r="424" spans="1:6" x14ac:dyDescent="0.35">
      <c r="A424" s="1"/>
      <c r="B424" s="1" t="s">
        <v>262</v>
      </c>
      <c r="C424" s="79">
        <v>0</v>
      </c>
      <c r="D424" s="79">
        <v>0</v>
      </c>
      <c r="E424" s="72">
        <v>0</v>
      </c>
      <c r="F424" s="1" t="s">
        <v>5</v>
      </c>
    </row>
    <row r="425" spans="1:6" x14ac:dyDescent="0.35">
      <c r="A425" s="1"/>
      <c r="B425" s="1" t="s">
        <v>266</v>
      </c>
      <c r="C425" s="79">
        <v>0</v>
      </c>
      <c r="D425" s="79">
        <v>0</v>
      </c>
      <c r="E425" s="72">
        <v>0</v>
      </c>
      <c r="F425" s="1" t="s">
        <v>5</v>
      </c>
    </row>
    <row r="426" spans="1:6" x14ac:dyDescent="0.35">
      <c r="A426" s="1"/>
      <c r="B426" s="1" t="s">
        <v>264</v>
      </c>
      <c r="C426" s="79">
        <v>0</v>
      </c>
      <c r="D426" s="79">
        <v>0</v>
      </c>
      <c r="E426" s="72">
        <v>0</v>
      </c>
      <c r="F426" s="1" t="s">
        <v>5</v>
      </c>
    </row>
    <row r="427" spans="1:6" x14ac:dyDescent="0.35">
      <c r="A427" s="1"/>
      <c r="B427" s="1" t="s">
        <v>267</v>
      </c>
      <c r="C427" s="79">
        <v>0</v>
      </c>
      <c r="D427" s="79">
        <v>0</v>
      </c>
      <c r="E427" s="72">
        <v>0</v>
      </c>
      <c r="F427" s="1" t="s">
        <v>5</v>
      </c>
    </row>
    <row r="428" spans="1:6" x14ac:dyDescent="0.35">
      <c r="A428" s="1"/>
      <c r="B428" s="1"/>
      <c r="C428" s="79"/>
      <c r="D428" s="79"/>
      <c r="E428" s="1"/>
      <c r="F428" s="1"/>
    </row>
    <row r="429" spans="1:6" x14ac:dyDescent="0.35">
      <c r="A429" s="1" t="s">
        <v>108</v>
      </c>
      <c r="B429" s="1"/>
      <c r="C429" s="79">
        <v>1.636E-2</v>
      </c>
      <c r="D429" s="79">
        <v>1</v>
      </c>
      <c r="E429" s="72">
        <v>43291067</v>
      </c>
      <c r="F429" s="1" t="str">
        <f>F427</f>
        <v>NJ</v>
      </c>
    </row>
    <row r="430" spans="1:6" x14ac:dyDescent="0.35">
      <c r="A430" s="1" t="s">
        <v>258</v>
      </c>
      <c r="B430" s="1"/>
      <c r="C430" s="79"/>
      <c r="D430" s="79"/>
      <c r="E430" s="72">
        <v>2646029098</v>
      </c>
      <c r="F430" s="1" t="str">
        <f>F429</f>
        <v>NJ</v>
      </c>
    </row>
    <row r="431" spans="1:6" x14ac:dyDescent="0.35">
      <c r="A431" s="1" t="s">
        <v>107</v>
      </c>
      <c r="B431" s="1"/>
      <c r="C431" s="79"/>
      <c r="D431" s="79"/>
      <c r="E431" s="1">
        <v>484</v>
      </c>
      <c r="F431" s="1" t="str">
        <f>F430</f>
        <v>NJ</v>
      </c>
    </row>
    <row r="432" spans="1:6" x14ac:dyDescent="0.35">
      <c r="A432" s="1"/>
      <c r="B432" s="1"/>
      <c r="C432" s="79"/>
      <c r="D432" s="79"/>
      <c r="E432" s="1"/>
      <c r="F432" s="1"/>
    </row>
    <row r="433" spans="1:6" x14ac:dyDescent="0.35">
      <c r="A433" s="1" t="s">
        <v>29</v>
      </c>
      <c r="B433" s="1" t="s">
        <v>260</v>
      </c>
      <c r="C433" s="79">
        <v>2.5340000000000001E-2</v>
      </c>
      <c r="D433" s="79">
        <v>0.95669000000000004</v>
      </c>
      <c r="E433" s="72">
        <v>4451961</v>
      </c>
      <c r="F433" s="1" t="s">
        <v>29</v>
      </c>
    </row>
    <row r="434" spans="1:6" x14ac:dyDescent="0.35">
      <c r="A434" s="1"/>
      <c r="B434" s="1" t="s">
        <v>262</v>
      </c>
      <c r="C434" s="79">
        <v>1.15E-3</v>
      </c>
      <c r="D434" s="79">
        <v>4.3310000000000001E-2</v>
      </c>
      <c r="E434" s="72">
        <v>201530</v>
      </c>
      <c r="F434" s="1" t="s">
        <v>29</v>
      </c>
    </row>
    <row r="435" spans="1:6" x14ac:dyDescent="0.35">
      <c r="A435" s="1"/>
      <c r="B435" s="1" t="s">
        <v>265</v>
      </c>
      <c r="C435" s="79">
        <v>0</v>
      </c>
      <c r="D435" s="79">
        <v>0</v>
      </c>
      <c r="E435" s="72">
        <v>0</v>
      </c>
      <c r="F435" s="1" t="s">
        <v>29</v>
      </c>
    </row>
    <row r="436" spans="1:6" x14ac:dyDescent="0.35">
      <c r="A436" s="1"/>
      <c r="B436" s="1" t="s">
        <v>263</v>
      </c>
      <c r="C436" s="79">
        <v>0</v>
      </c>
      <c r="D436" s="79">
        <v>0</v>
      </c>
      <c r="E436" s="72">
        <v>0</v>
      </c>
      <c r="F436" s="1" t="s">
        <v>29</v>
      </c>
    </row>
    <row r="437" spans="1:6" x14ac:dyDescent="0.35">
      <c r="A437" s="1"/>
      <c r="B437" s="1" t="s">
        <v>261</v>
      </c>
      <c r="C437" s="79">
        <v>0</v>
      </c>
      <c r="D437" s="79">
        <v>0</v>
      </c>
      <c r="E437" s="72">
        <v>0</v>
      </c>
      <c r="F437" s="1" t="s">
        <v>29</v>
      </c>
    </row>
    <row r="438" spans="1:6" x14ac:dyDescent="0.35">
      <c r="A438" s="1"/>
      <c r="B438" s="1" t="s">
        <v>266</v>
      </c>
      <c r="C438" s="79">
        <v>0</v>
      </c>
      <c r="D438" s="79">
        <v>0</v>
      </c>
      <c r="E438" s="72">
        <v>0</v>
      </c>
      <c r="F438" s="1" t="s">
        <v>29</v>
      </c>
    </row>
    <row r="439" spans="1:6" x14ac:dyDescent="0.35">
      <c r="A439" s="1"/>
      <c r="B439" s="1" t="s">
        <v>264</v>
      </c>
      <c r="C439" s="79">
        <v>0</v>
      </c>
      <c r="D439" s="79">
        <v>0</v>
      </c>
      <c r="E439" s="72">
        <v>0</v>
      </c>
      <c r="F439" s="1" t="s">
        <v>29</v>
      </c>
    </row>
    <row r="440" spans="1:6" x14ac:dyDescent="0.35">
      <c r="A440" s="1"/>
      <c r="B440" s="1" t="s">
        <v>267</v>
      </c>
      <c r="C440" s="79">
        <v>0</v>
      </c>
      <c r="D440" s="79">
        <v>0</v>
      </c>
      <c r="E440" s="72">
        <v>0</v>
      </c>
      <c r="F440" s="1" t="s">
        <v>29</v>
      </c>
    </row>
    <row r="441" spans="1:6" x14ac:dyDescent="0.35">
      <c r="A441" s="1"/>
      <c r="B441" s="1"/>
      <c r="C441" s="79"/>
      <c r="D441" s="79"/>
      <c r="E441" s="1"/>
      <c r="F441" s="1"/>
    </row>
    <row r="442" spans="1:6" x14ac:dyDescent="0.35">
      <c r="A442" s="1" t="s">
        <v>108</v>
      </c>
      <c r="B442" s="1"/>
      <c r="C442" s="79">
        <v>2.649E-2</v>
      </c>
      <c r="D442" s="79">
        <v>1</v>
      </c>
      <c r="E442" s="72">
        <v>4653491</v>
      </c>
      <c r="F442" s="1" t="str">
        <f>F440</f>
        <v>NM</v>
      </c>
    </row>
    <row r="443" spans="1:6" x14ac:dyDescent="0.35">
      <c r="A443" s="1" t="s">
        <v>258</v>
      </c>
      <c r="B443" s="1"/>
      <c r="C443" s="79"/>
      <c r="D443" s="79"/>
      <c r="E443" s="72">
        <v>175674307</v>
      </c>
      <c r="F443" s="1" t="str">
        <f>F442</f>
        <v>NM</v>
      </c>
    </row>
    <row r="444" spans="1:6" x14ac:dyDescent="0.35">
      <c r="A444" s="1" t="s">
        <v>107</v>
      </c>
      <c r="B444" s="1"/>
      <c r="C444" s="79"/>
      <c r="D444" s="79"/>
      <c r="E444" s="1">
        <v>468</v>
      </c>
      <c r="F444" s="1" t="str">
        <f>F443</f>
        <v>NM</v>
      </c>
    </row>
    <row r="445" spans="1:6" x14ac:dyDescent="0.35">
      <c r="A445" s="1"/>
      <c r="B445" s="1"/>
      <c r="C445" s="79"/>
      <c r="D445" s="79"/>
      <c r="E445" s="1"/>
      <c r="F445" s="1"/>
    </row>
    <row r="446" spans="1:6" x14ac:dyDescent="0.35">
      <c r="A446" s="1" t="s">
        <v>50</v>
      </c>
      <c r="B446" s="1" t="s">
        <v>260</v>
      </c>
      <c r="C446" s="79">
        <v>5.2499999999999998E-2</v>
      </c>
      <c r="D446" s="79">
        <v>0.92451000000000005</v>
      </c>
      <c r="E446" s="72">
        <v>22355466</v>
      </c>
      <c r="F446" s="1" t="s">
        <v>50</v>
      </c>
    </row>
    <row r="447" spans="1:6" x14ac:dyDescent="0.35">
      <c r="A447" s="1"/>
      <c r="B447" s="1" t="s">
        <v>261</v>
      </c>
      <c r="C447" s="79">
        <v>2.3700000000000001E-3</v>
      </c>
      <c r="D447" s="79">
        <v>4.1770000000000002E-2</v>
      </c>
      <c r="E447" s="72">
        <v>1010046</v>
      </c>
      <c r="F447" s="1" t="s">
        <v>50</v>
      </c>
    </row>
    <row r="448" spans="1:6" x14ac:dyDescent="0.35">
      <c r="A448" s="1"/>
      <c r="B448" s="1" t="s">
        <v>262</v>
      </c>
      <c r="C448" s="79">
        <v>1.92E-3</v>
      </c>
      <c r="D448" s="79">
        <v>3.372E-2</v>
      </c>
      <c r="E448" s="72">
        <v>815497</v>
      </c>
      <c r="F448" s="1" t="s">
        <v>50</v>
      </c>
    </row>
    <row r="449" spans="1:6" x14ac:dyDescent="0.35">
      <c r="A449" s="1"/>
      <c r="B449" s="1" t="s">
        <v>265</v>
      </c>
      <c r="C449" s="79">
        <v>0</v>
      </c>
      <c r="D449" s="79">
        <v>0</v>
      </c>
      <c r="E449" s="72">
        <v>0</v>
      </c>
      <c r="F449" s="1" t="s">
        <v>50</v>
      </c>
    </row>
    <row r="450" spans="1:6" x14ac:dyDescent="0.35">
      <c r="A450" s="1"/>
      <c r="B450" s="1" t="s">
        <v>263</v>
      </c>
      <c r="C450" s="79">
        <v>0</v>
      </c>
      <c r="D450" s="79">
        <v>0</v>
      </c>
      <c r="E450" s="72">
        <v>0</v>
      </c>
      <c r="F450" s="1" t="s">
        <v>50</v>
      </c>
    </row>
    <row r="451" spans="1:6" x14ac:dyDescent="0.35">
      <c r="A451" s="1"/>
      <c r="B451" s="1" t="s">
        <v>266</v>
      </c>
      <c r="C451" s="79">
        <v>0</v>
      </c>
      <c r="D451" s="79">
        <v>0</v>
      </c>
      <c r="E451" s="72">
        <v>0</v>
      </c>
      <c r="F451" s="1" t="s">
        <v>50</v>
      </c>
    </row>
    <row r="452" spans="1:6" x14ac:dyDescent="0.35">
      <c r="A452" s="1"/>
      <c r="B452" s="1" t="s">
        <v>264</v>
      </c>
      <c r="C452" s="79">
        <v>0</v>
      </c>
      <c r="D452" s="79">
        <v>0</v>
      </c>
      <c r="E452" s="72">
        <v>0</v>
      </c>
      <c r="F452" s="1" t="s">
        <v>50</v>
      </c>
    </row>
    <row r="453" spans="1:6" x14ac:dyDescent="0.35">
      <c r="A453" s="1"/>
      <c r="B453" s="1" t="s">
        <v>267</v>
      </c>
      <c r="C453" s="79">
        <v>0</v>
      </c>
      <c r="D453" s="79">
        <v>0</v>
      </c>
      <c r="E453" s="72">
        <v>0</v>
      </c>
      <c r="F453" s="1" t="s">
        <v>50</v>
      </c>
    </row>
    <row r="454" spans="1:6" x14ac:dyDescent="0.35">
      <c r="A454" s="1"/>
      <c r="B454" s="1"/>
      <c r="C454" s="79"/>
      <c r="D454" s="79"/>
      <c r="E454" s="1"/>
      <c r="F454" s="1"/>
    </row>
    <row r="455" spans="1:6" x14ac:dyDescent="0.35">
      <c r="A455" s="1" t="s">
        <v>108</v>
      </c>
      <c r="B455" s="1"/>
      <c r="C455" s="79">
        <v>5.679E-2</v>
      </c>
      <c r="D455" s="79">
        <v>1</v>
      </c>
      <c r="E455" s="72">
        <v>24181010</v>
      </c>
      <c r="F455" s="1" t="str">
        <f>F453</f>
        <v>NV</v>
      </c>
    </row>
    <row r="456" spans="1:6" x14ac:dyDescent="0.35">
      <c r="A456" s="1" t="s">
        <v>258</v>
      </c>
      <c r="B456" s="1"/>
      <c r="C456" s="79"/>
      <c r="D456" s="79"/>
      <c r="E456" s="72">
        <v>425811315</v>
      </c>
      <c r="F456" s="1" t="str">
        <f>F455</f>
        <v>NV</v>
      </c>
    </row>
    <row r="457" spans="1:6" x14ac:dyDescent="0.35">
      <c r="A457" s="1" t="s">
        <v>107</v>
      </c>
      <c r="B457" s="1"/>
      <c r="C457" s="79"/>
      <c r="D457" s="79"/>
      <c r="E457" s="1">
        <v>520</v>
      </c>
      <c r="F457" s="1" t="str">
        <f>F456</f>
        <v>NV</v>
      </c>
    </row>
    <row r="458" spans="1:6" x14ac:dyDescent="0.35">
      <c r="A458" s="1"/>
      <c r="B458" s="1"/>
      <c r="C458" s="79"/>
      <c r="D458" s="79"/>
      <c r="E458" s="1"/>
      <c r="F458" s="1"/>
    </row>
    <row r="459" spans="1:6" x14ac:dyDescent="0.35">
      <c r="A459" s="1" t="s">
        <v>6</v>
      </c>
      <c r="B459" s="1" t="s">
        <v>260</v>
      </c>
      <c r="C459" s="79">
        <v>0.18090999999999999</v>
      </c>
      <c r="D459" s="79">
        <v>0.76812999999999998</v>
      </c>
      <c r="E459" s="72">
        <v>561484625</v>
      </c>
      <c r="F459" s="1" t="s">
        <v>6</v>
      </c>
    </row>
    <row r="460" spans="1:6" x14ac:dyDescent="0.35">
      <c r="A460" s="1"/>
      <c r="B460" s="1" t="s">
        <v>261</v>
      </c>
      <c r="C460" s="79">
        <v>2.9059999999999999E-2</v>
      </c>
      <c r="D460" s="79">
        <v>0.12339</v>
      </c>
      <c r="E460" s="72">
        <v>90195585</v>
      </c>
      <c r="F460" s="1" t="s">
        <v>6</v>
      </c>
    </row>
    <row r="461" spans="1:6" x14ac:dyDescent="0.35">
      <c r="A461" s="1"/>
      <c r="B461" s="1" t="s">
        <v>262</v>
      </c>
      <c r="C461" s="79">
        <v>1.704E-2</v>
      </c>
      <c r="D461" s="79">
        <v>7.2330000000000005E-2</v>
      </c>
      <c r="E461" s="72">
        <v>52875037</v>
      </c>
      <c r="F461" s="1" t="s">
        <v>6</v>
      </c>
    </row>
    <row r="462" spans="1:6" x14ac:dyDescent="0.35">
      <c r="A462" s="1"/>
      <c r="B462" s="1" t="s">
        <v>264</v>
      </c>
      <c r="C462" s="79">
        <v>8.5100000000000002E-3</v>
      </c>
      <c r="D462" s="79">
        <v>3.6150000000000002E-2</v>
      </c>
      <c r="E462" s="72">
        <v>26424158</v>
      </c>
      <c r="F462" s="1" t="s">
        <v>6</v>
      </c>
    </row>
    <row r="463" spans="1:6" x14ac:dyDescent="0.35">
      <c r="A463" s="1"/>
      <c r="B463" s="1" t="s">
        <v>265</v>
      </c>
      <c r="C463" s="79">
        <v>0</v>
      </c>
      <c r="D463" s="79">
        <v>0</v>
      </c>
      <c r="E463" s="72">
        <v>0</v>
      </c>
      <c r="F463" s="1" t="s">
        <v>6</v>
      </c>
    </row>
    <row r="464" spans="1:6" x14ac:dyDescent="0.35">
      <c r="A464" s="1"/>
      <c r="B464" s="1" t="s">
        <v>263</v>
      </c>
      <c r="C464" s="79">
        <v>0</v>
      </c>
      <c r="D464" s="79">
        <v>0</v>
      </c>
      <c r="E464" s="72">
        <v>0</v>
      </c>
      <c r="F464" s="1" t="s">
        <v>6</v>
      </c>
    </row>
    <row r="465" spans="1:6" x14ac:dyDescent="0.35">
      <c r="A465" s="1"/>
      <c r="B465" s="1" t="s">
        <v>266</v>
      </c>
      <c r="C465" s="79">
        <v>0</v>
      </c>
      <c r="D465" s="79">
        <v>0</v>
      </c>
      <c r="E465" s="72">
        <v>0</v>
      </c>
      <c r="F465" s="1" t="s">
        <v>6</v>
      </c>
    </row>
    <row r="466" spans="1:6" x14ac:dyDescent="0.35">
      <c r="A466" s="1"/>
      <c r="B466" s="1" t="s">
        <v>267</v>
      </c>
      <c r="C466" s="79">
        <v>0</v>
      </c>
      <c r="D466" s="79">
        <v>0</v>
      </c>
      <c r="E466" s="72">
        <v>0</v>
      </c>
      <c r="F466" s="1" t="s">
        <v>6</v>
      </c>
    </row>
    <row r="467" spans="1:6" x14ac:dyDescent="0.35">
      <c r="A467" s="1"/>
      <c r="B467" s="1"/>
      <c r="C467" s="79"/>
      <c r="D467" s="79"/>
      <c r="E467" s="1"/>
      <c r="F467" s="1"/>
    </row>
    <row r="468" spans="1:6" x14ac:dyDescent="0.35">
      <c r="A468" s="1" t="s">
        <v>108</v>
      </c>
      <c r="B468" s="1"/>
      <c r="C468" s="79">
        <v>0.23552000000000001</v>
      </c>
      <c r="D468" s="79">
        <v>1</v>
      </c>
      <c r="E468" s="72">
        <v>730979405</v>
      </c>
      <c r="F468" s="1" t="str">
        <f>F466</f>
        <v>NY</v>
      </c>
    </row>
    <row r="469" spans="1:6" x14ac:dyDescent="0.35">
      <c r="A469" s="1" t="s">
        <v>258</v>
      </c>
      <c r="B469" s="1"/>
      <c r="C469" s="79"/>
      <c r="D469" s="79"/>
      <c r="E469" s="72">
        <v>3103707524</v>
      </c>
      <c r="F469" s="1" t="str">
        <f>F468</f>
        <v>NY</v>
      </c>
    </row>
    <row r="470" spans="1:6" x14ac:dyDescent="0.35">
      <c r="A470" s="1" t="s">
        <v>107</v>
      </c>
      <c r="B470" s="1"/>
      <c r="C470" s="79"/>
      <c r="D470" s="79"/>
      <c r="E470" s="1">
        <v>480</v>
      </c>
      <c r="F470" s="1" t="str">
        <f>F469</f>
        <v>NY</v>
      </c>
    </row>
    <row r="471" spans="1:6" x14ac:dyDescent="0.35">
      <c r="A471" s="1"/>
      <c r="B471" s="1"/>
      <c r="C471" s="79"/>
      <c r="D471" s="79"/>
      <c r="E471" s="1"/>
      <c r="F471" s="1"/>
    </row>
    <row r="472" spans="1:6" x14ac:dyDescent="0.35">
      <c r="A472" s="1" t="s">
        <v>43</v>
      </c>
      <c r="B472" s="1" t="s">
        <v>260</v>
      </c>
      <c r="C472" s="79">
        <v>1.566E-2</v>
      </c>
      <c r="D472" s="79">
        <v>0.50921000000000005</v>
      </c>
      <c r="E472" s="72">
        <v>12086578</v>
      </c>
      <c r="F472" s="1" t="s">
        <v>43</v>
      </c>
    </row>
    <row r="473" spans="1:6" x14ac:dyDescent="0.35">
      <c r="A473" s="1"/>
      <c r="B473" s="1" t="s">
        <v>267</v>
      </c>
      <c r="C473" s="79">
        <v>9.1800000000000007E-3</v>
      </c>
      <c r="D473" s="79">
        <v>0.29849999999999999</v>
      </c>
      <c r="E473" s="72">
        <v>7085156</v>
      </c>
      <c r="F473" s="1" t="s">
        <v>43</v>
      </c>
    </row>
    <row r="474" spans="1:6" x14ac:dyDescent="0.35">
      <c r="A474" s="1"/>
      <c r="B474" s="1" t="s">
        <v>262</v>
      </c>
      <c r="C474" s="79">
        <v>3.8700000000000002E-3</v>
      </c>
      <c r="D474" s="79">
        <v>0.12592999999999999</v>
      </c>
      <c r="E474" s="72">
        <v>2988980</v>
      </c>
      <c r="F474" s="1" t="s">
        <v>43</v>
      </c>
    </row>
    <row r="475" spans="1:6" x14ac:dyDescent="0.35">
      <c r="A475" s="1"/>
      <c r="B475" s="1" t="s">
        <v>261</v>
      </c>
      <c r="C475" s="79">
        <v>2.0400000000000001E-3</v>
      </c>
      <c r="D475" s="79">
        <v>6.6360000000000002E-2</v>
      </c>
      <c r="E475" s="72">
        <v>1575091</v>
      </c>
      <c r="F475" s="1" t="s">
        <v>43</v>
      </c>
    </row>
    <row r="476" spans="1:6" x14ac:dyDescent="0.35">
      <c r="A476" s="1"/>
      <c r="B476" s="1" t="s">
        <v>265</v>
      </c>
      <c r="C476" s="79">
        <v>0</v>
      </c>
      <c r="D476" s="79">
        <v>0</v>
      </c>
      <c r="E476" s="72">
        <v>0</v>
      </c>
      <c r="F476" s="1" t="s">
        <v>43</v>
      </c>
    </row>
    <row r="477" spans="1:6" x14ac:dyDescent="0.35">
      <c r="A477" s="1"/>
      <c r="B477" s="1" t="s">
        <v>263</v>
      </c>
      <c r="C477" s="79">
        <v>0</v>
      </c>
      <c r="D477" s="79">
        <v>0</v>
      </c>
      <c r="E477" s="72">
        <v>0</v>
      </c>
      <c r="F477" s="1" t="s">
        <v>43</v>
      </c>
    </row>
    <row r="478" spans="1:6" x14ac:dyDescent="0.35">
      <c r="A478" s="1"/>
      <c r="B478" s="1" t="s">
        <v>266</v>
      </c>
      <c r="C478" s="79">
        <v>0</v>
      </c>
      <c r="D478" s="79">
        <v>0</v>
      </c>
      <c r="E478" s="72">
        <v>0</v>
      </c>
      <c r="F478" s="1" t="s">
        <v>43</v>
      </c>
    </row>
    <row r="479" spans="1:6" x14ac:dyDescent="0.35">
      <c r="A479" s="1"/>
      <c r="B479" s="1" t="s">
        <v>264</v>
      </c>
      <c r="C479" s="79">
        <v>0</v>
      </c>
      <c r="D479" s="79">
        <v>0</v>
      </c>
      <c r="E479" s="72">
        <v>0</v>
      </c>
      <c r="F479" s="1" t="s">
        <v>43</v>
      </c>
    </row>
    <row r="480" spans="1:6" x14ac:dyDescent="0.35">
      <c r="A480" s="1"/>
      <c r="B480" s="1"/>
      <c r="C480" s="79"/>
      <c r="D480" s="79"/>
      <c r="E480" s="1"/>
      <c r="F480" s="1"/>
    </row>
    <row r="481" spans="1:6" x14ac:dyDescent="0.35">
      <c r="A481" s="1" t="s">
        <v>108</v>
      </c>
      <c r="B481" s="1"/>
      <c r="C481" s="79">
        <v>3.0759999999999999E-2</v>
      </c>
      <c r="D481" s="79">
        <v>1</v>
      </c>
      <c r="E481" s="72">
        <v>23735805</v>
      </c>
      <c r="F481" s="1" t="str">
        <f>F479</f>
        <v>OH</v>
      </c>
    </row>
    <row r="482" spans="1:6" x14ac:dyDescent="0.35">
      <c r="A482" s="1" t="s">
        <v>258</v>
      </c>
      <c r="B482" s="1"/>
      <c r="C482" s="79"/>
      <c r="D482" s="79"/>
      <c r="E482" s="72">
        <v>771720095</v>
      </c>
      <c r="F482" s="1" t="str">
        <f>F481</f>
        <v>OH</v>
      </c>
    </row>
    <row r="483" spans="1:6" x14ac:dyDescent="0.35">
      <c r="A483" s="1" t="s">
        <v>107</v>
      </c>
      <c r="B483" s="1"/>
      <c r="C483" s="79"/>
      <c r="D483" s="79"/>
      <c r="E483" s="1">
        <v>480</v>
      </c>
      <c r="F483" s="1" t="str">
        <f>F482</f>
        <v>OH</v>
      </c>
    </row>
    <row r="484" spans="1:6" x14ac:dyDescent="0.35">
      <c r="A484" s="1"/>
      <c r="B484" s="1"/>
      <c r="C484" s="79"/>
      <c r="D484" s="79"/>
      <c r="E484" s="1"/>
      <c r="F484" s="1"/>
    </row>
    <row r="485" spans="1:6" x14ac:dyDescent="0.35">
      <c r="A485" s="1" t="s">
        <v>30</v>
      </c>
      <c r="B485" s="1" t="s">
        <v>260</v>
      </c>
      <c r="C485" s="79">
        <v>8.94E-3</v>
      </c>
      <c r="D485" s="79">
        <v>0.48009000000000002</v>
      </c>
      <c r="E485" s="72">
        <v>1434125</v>
      </c>
      <c r="F485" s="1" t="s">
        <v>30</v>
      </c>
    </row>
    <row r="486" spans="1:6" x14ac:dyDescent="0.35">
      <c r="A486" s="1"/>
      <c r="B486" s="1" t="s">
        <v>262</v>
      </c>
      <c r="C486" s="79">
        <v>5.5999999999999999E-3</v>
      </c>
      <c r="D486" s="79">
        <v>0.30066999999999999</v>
      </c>
      <c r="E486" s="72">
        <v>898167</v>
      </c>
      <c r="F486" s="1" t="s">
        <v>30</v>
      </c>
    </row>
    <row r="487" spans="1:6" x14ac:dyDescent="0.35">
      <c r="A487" s="1"/>
      <c r="B487" s="1" t="s">
        <v>261</v>
      </c>
      <c r="C487" s="79">
        <v>4.0800000000000003E-3</v>
      </c>
      <c r="D487" s="79">
        <v>0.21923000000000001</v>
      </c>
      <c r="E487" s="72">
        <v>654893</v>
      </c>
      <c r="F487" s="1" t="s">
        <v>30</v>
      </c>
    </row>
    <row r="488" spans="1:6" x14ac:dyDescent="0.35">
      <c r="A488" s="1"/>
      <c r="B488" s="1" t="s">
        <v>265</v>
      </c>
      <c r="C488" s="79">
        <v>0</v>
      </c>
      <c r="D488" s="79">
        <v>0</v>
      </c>
      <c r="E488" s="72">
        <v>0</v>
      </c>
      <c r="F488" s="1" t="s">
        <v>30</v>
      </c>
    </row>
    <row r="489" spans="1:6" x14ac:dyDescent="0.35">
      <c r="A489" s="1"/>
      <c r="B489" s="1" t="s">
        <v>263</v>
      </c>
      <c r="C489" s="79">
        <v>0</v>
      </c>
      <c r="D489" s="79">
        <v>0</v>
      </c>
      <c r="E489" s="72">
        <v>0</v>
      </c>
      <c r="F489" s="1" t="s">
        <v>30</v>
      </c>
    </row>
    <row r="490" spans="1:6" x14ac:dyDescent="0.35">
      <c r="A490" s="1"/>
      <c r="B490" s="1" t="s">
        <v>266</v>
      </c>
      <c r="C490" s="79">
        <v>0</v>
      </c>
      <c r="D490" s="79">
        <v>0</v>
      </c>
      <c r="E490" s="72">
        <v>0</v>
      </c>
      <c r="F490" s="1" t="s">
        <v>30</v>
      </c>
    </row>
    <row r="491" spans="1:6" x14ac:dyDescent="0.35">
      <c r="A491" s="1"/>
      <c r="B491" s="1" t="s">
        <v>264</v>
      </c>
      <c r="C491" s="79">
        <v>0</v>
      </c>
      <c r="D491" s="79">
        <v>0</v>
      </c>
      <c r="E491" s="72">
        <v>0</v>
      </c>
      <c r="F491" s="1" t="s">
        <v>30</v>
      </c>
    </row>
    <row r="492" spans="1:6" x14ac:dyDescent="0.35">
      <c r="A492" s="1"/>
      <c r="B492" s="1" t="s">
        <v>267</v>
      </c>
      <c r="C492" s="79">
        <v>0</v>
      </c>
      <c r="D492" s="79">
        <v>0</v>
      </c>
      <c r="E492" s="72">
        <v>0</v>
      </c>
      <c r="F492" s="1" t="s">
        <v>30</v>
      </c>
    </row>
    <row r="493" spans="1:6" x14ac:dyDescent="0.35">
      <c r="A493" s="1"/>
      <c r="B493" s="1"/>
      <c r="C493" s="79"/>
      <c r="D493" s="79"/>
      <c r="E493" s="1"/>
      <c r="F493" s="1"/>
    </row>
    <row r="494" spans="1:6" x14ac:dyDescent="0.35">
      <c r="A494" s="1" t="s">
        <v>108</v>
      </c>
      <c r="B494" s="1"/>
      <c r="C494" s="79">
        <v>1.8630000000000001E-2</v>
      </c>
      <c r="D494" s="79">
        <v>1</v>
      </c>
      <c r="E494" s="72">
        <v>2987186</v>
      </c>
      <c r="F494" s="1" t="str">
        <f>F492</f>
        <v>OK</v>
      </c>
    </row>
    <row r="495" spans="1:6" x14ac:dyDescent="0.35">
      <c r="A495" s="1" t="s">
        <v>258</v>
      </c>
      <c r="B495" s="1"/>
      <c r="C495" s="79"/>
      <c r="D495" s="79"/>
      <c r="E495" s="72">
        <v>160365748</v>
      </c>
      <c r="F495" s="1" t="str">
        <f>F494</f>
        <v>OK</v>
      </c>
    </row>
    <row r="496" spans="1:6" x14ac:dyDescent="0.35">
      <c r="A496" s="1" t="s">
        <v>107</v>
      </c>
      <c r="B496" s="1"/>
      <c r="C496" s="79"/>
      <c r="D496" s="79"/>
      <c r="E496" s="1">
        <v>484</v>
      </c>
      <c r="F496" s="1" t="str">
        <f>F495</f>
        <v>OK</v>
      </c>
    </row>
    <row r="497" spans="1:6" x14ac:dyDescent="0.35">
      <c r="A497" s="1"/>
      <c r="B497" s="1"/>
      <c r="C497" s="79"/>
      <c r="D497" s="79"/>
      <c r="E497" s="1"/>
      <c r="F497" s="1"/>
    </row>
    <row r="498" spans="1:6" x14ac:dyDescent="0.35">
      <c r="A498" s="1" t="s">
        <v>51</v>
      </c>
      <c r="B498" s="1" t="s">
        <v>260</v>
      </c>
      <c r="C498" s="79">
        <v>3.0130000000000001E-2</v>
      </c>
      <c r="D498" s="79">
        <v>0.79379</v>
      </c>
      <c r="E498" s="72">
        <v>21127499</v>
      </c>
      <c r="F498" s="1" t="s">
        <v>51</v>
      </c>
    </row>
    <row r="499" spans="1:6" x14ac:dyDescent="0.35">
      <c r="A499" s="1"/>
      <c r="B499" s="1" t="s">
        <v>267</v>
      </c>
      <c r="C499" s="79">
        <v>4.9899999999999996E-3</v>
      </c>
      <c r="D499" s="79">
        <v>0.13144</v>
      </c>
      <c r="E499" s="72">
        <v>3498363</v>
      </c>
      <c r="F499" s="1" t="s">
        <v>51</v>
      </c>
    </row>
    <row r="500" spans="1:6" x14ac:dyDescent="0.35">
      <c r="A500" s="1"/>
      <c r="B500" s="1" t="s">
        <v>262</v>
      </c>
      <c r="C500" s="79">
        <v>2.8400000000000001E-3</v>
      </c>
      <c r="D500" s="79">
        <v>7.4770000000000003E-2</v>
      </c>
      <c r="E500" s="72">
        <v>1990045</v>
      </c>
      <c r="F500" s="1" t="s">
        <v>51</v>
      </c>
    </row>
    <row r="501" spans="1:6" x14ac:dyDescent="0.35">
      <c r="A501" s="1"/>
      <c r="B501" s="1" t="s">
        <v>265</v>
      </c>
      <c r="C501" s="79">
        <v>0</v>
      </c>
      <c r="D501" s="79">
        <v>0</v>
      </c>
      <c r="E501" s="72">
        <v>0</v>
      </c>
      <c r="F501" s="1" t="s">
        <v>51</v>
      </c>
    </row>
    <row r="502" spans="1:6" x14ac:dyDescent="0.35">
      <c r="A502" s="1"/>
      <c r="B502" s="1" t="s">
        <v>263</v>
      </c>
      <c r="C502" s="79">
        <v>0</v>
      </c>
      <c r="D502" s="79">
        <v>0</v>
      </c>
      <c r="E502" s="72">
        <v>0</v>
      </c>
      <c r="F502" s="1" t="s">
        <v>51</v>
      </c>
    </row>
    <row r="503" spans="1:6" x14ac:dyDescent="0.35">
      <c r="A503" s="1"/>
      <c r="B503" s="1" t="s">
        <v>261</v>
      </c>
      <c r="C503" s="79">
        <v>0</v>
      </c>
      <c r="D503" s="79">
        <v>0</v>
      </c>
      <c r="E503" s="72">
        <v>0</v>
      </c>
      <c r="F503" s="1" t="s">
        <v>51</v>
      </c>
    </row>
    <row r="504" spans="1:6" x14ac:dyDescent="0.35">
      <c r="A504" s="1"/>
      <c r="B504" s="1" t="s">
        <v>266</v>
      </c>
      <c r="C504" s="79">
        <v>0</v>
      </c>
      <c r="D504" s="79">
        <v>0</v>
      </c>
      <c r="E504" s="72">
        <v>0</v>
      </c>
      <c r="F504" s="1" t="s">
        <v>51</v>
      </c>
    </row>
    <row r="505" spans="1:6" x14ac:dyDescent="0.35">
      <c r="A505" s="1"/>
      <c r="B505" s="1" t="s">
        <v>264</v>
      </c>
      <c r="C505" s="79">
        <v>0</v>
      </c>
      <c r="D505" s="79">
        <v>0</v>
      </c>
      <c r="E505" s="72">
        <v>0</v>
      </c>
      <c r="F505" s="1" t="s">
        <v>51</v>
      </c>
    </row>
    <row r="506" spans="1:6" x14ac:dyDescent="0.35">
      <c r="A506" s="1"/>
      <c r="B506" s="1"/>
      <c r="C506" s="79"/>
      <c r="D506" s="79"/>
      <c r="E506" s="1"/>
      <c r="F506" s="1"/>
    </row>
    <row r="507" spans="1:6" x14ac:dyDescent="0.35">
      <c r="A507" s="1" t="s">
        <v>108</v>
      </c>
      <c r="B507" s="1"/>
      <c r="C507" s="79">
        <v>3.7960000000000001E-2</v>
      </c>
      <c r="D507" s="79">
        <v>1</v>
      </c>
      <c r="E507" s="72">
        <v>26615907</v>
      </c>
      <c r="F507" s="1" t="str">
        <f>F505</f>
        <v>OR</v>
      </c>
    </row>
    <row r="508" spans="1:6" x14ac:dyDescent="0.35">
      <c r="A508" s="1" t="s">
        <v>258</v>
      </c>
      <c r="B508" s="1"/>
      <c r="C508" s="79"/>
      <c r="D508" s="79"/>
      <c r="E508" s="72">
        <v>701119313</v>
      </c>
      <c r="F508" s="1" t="str">
        <f>F507</f>
        <v>OR</v>
      </c>
    </row>
    <row r="509" spans="1:6" x14ac:dyDescent="0.35">
      <c r="A509" s="1" t="s">
        <v>107</v>
      </c>
      <c r="B509" s="1"/>
      <c r="C509" s="79"/>
      <c r="D509" s="79"/>
      <c r="E509" s="1">
        <v>430</v>
      </c>
      <c r="F509" s="1" t="str">
        <f>F508</f>
        <v>OR</v>
      </c>
    </row>
    <row r="510" spans="1:6" x14ac:dyDescent="0.35">
      <c r="A510" s="1"/>
      <c r="B510" s="1"/>
      <c r="C510" s="79"/>
      <c r="D510" s="79"/>
      <c r="E510" s="1"/>
      <c r="F510" s="1"/>
    </row>
    <row r="511" spans="1:6" x14ac:dyDescent="0.35">
      <c r="A511" s="1" t="s">
        <v>13</v>
      </c>
      <c r="B511" s="1" t="s">
        <v>260</v>
      </c>
      <c r="C511" s="79">
        <v>2.4639999999999999E-2</v>
      </c>
      <c r="D511" s="79">
        <v>0.48291000000000001</v>
      </c>
      <c r="E511" s="72">
        <v>47076514</v>
      </c>
      <c r="F511" s="1" t="s">
        <v>13</v>
      </c>
    </row>
    <row r="512" spans="1:6" x14ac:dyDescent="0.35">
      <c r="A512" s="1"/>
      <c r="B512" s="1" t="s">
        <v>262</v>
      </c>
      <c r="C512" s="79">
        <v>1.4829999999999999E-2</v>
      </c>
      <c r="D512" s="79">
        <v>0.29059000000000001</v>
      </c>
      <c r="E512" s="72">
        <v>28328131</v>
      </c>
      <c r="F512" s="1" t="s">
        <v>13</v>
      </c>
    </row>
    <row r="513" spans="1:6" x14ac:dyDescent="0.35">
      <c r="A513" s="1"/>
      <c r="B513" s="1" t="s">
        <v>261</v>
      </c>
      <c r="C513" s="79">
        <v>7.9100000000000004E-3</v>
      </c>
      <c r="D513" s="79">
        <v>0.15504000000000001</v>
      </c>
      <c r="E513" s="72">
        <v>15114406</v>
      </c>
      <c r="F513" s="1" t="s">
        <v>13</v>
      </c>
    </row>
    <row r="514" spans="1:6" x14ac:dyDescent="0.35">
      <c r="A514" s="1"/>
      <c r="B514" s="1" t="s">
        <v>264</v>
      </c>
      <c r="C514" s="79">
        <v>2.1099999999999999E-3</v>
      </c>
      <c r="D514" s="79">
        <v>4.1349999999999998E-2</v>
      </c>
      <c r="E514" s="72">
        <v>4030633</v>
      </c>
      <c r="F514" s="1" t="s">
        <v>13</v>
      </c>
    </row>
    <row r="515" spans="1:6" x14ac:dyDescent="0.35">
      <c r="A515" s="1"/>
      <c r="B515" s="1" t="s">
        <v>267</v>
      </c>
      <c r="C515" s="79">
        <v>1.5399999999999999E-3</v>
      </c>
      <c r="D515" s="79">
        <v>3.0120000000000001E-2</v>
      </c>
      <c r="E515" s="72">
        <v>2936246</v>
      </c>
      <c r="F515" s="1" t="s">
        <v>13</v>
      </c>
    </row>
    <row r="516" spans="1:6" x14ac:dyDescent="0.35">
      <c r="A516" s="1"/>
      <c r="B516" s="1" t="s">
        <v>265</v>
      </c>
      <c r="C516" s="79">
        <v>0</v>
      </c>
      <c r="D516" s="79">
        <v>0</v>
      </c>
      <c r="E516" s="72">
        <v>0</v>
      </c>
      <c r="F516" s="1" t="s">
        <v>13</v>
      </c>
    </row>
    <row r="517" spans="1:6" x14ac:dyDescent="0.35">
      <c r="A517" s="1"/>
      <c r="B517" s="1" t="s">
        <v>263</v>
      </c>
      <c r="C517" s="79">
        <v>0</v>
      </c>
      <c r="D517" s="79">
        <v>0</v>
      </c>
      <c r="E517" s="72">
        <v>0</v>
      </c>
      <c r="F517" s="1" t="s">
        <v>13</v>
      </c>
    </row>
    <row r="518" spans="1:6" x14ac:dyDescent="0.35">
      <c r="A518" s="1"/>
      <c r="B518" s="1" t="s">
        <v>266</v>
      </c>
      <c r="C518" s="79">
        <v>0</v>
      </c>
      <c r="D518" s="79">
        <v>0</v>
      </c>
      <c r="E518" s="72">
        <v>0</v>
      </c>
      <c r="F518" s="1" t="s">
        <v>13</v>
      </c>
    </row>
    <row r="519" spans="1:6" x14ac:dyDescent="0.35">
      <c r="A519" s="1"/>
      <c r="B519" s="1"/>
      <c r="C519" s="79"/>
      <c r="D519" s="79"/>
      <c r="E519" s="1"/>
      <c r="F519" s="1"/>
    </row>
    <row r="520" spans="1:6" x14ac:dyDescent="0.35">
      <c r="A520" s="1" t="s">
        <v>108</v>
      </c>
      <c r="B520" s="1"/>
      <c r="C520" s="79">
        <v>5.1029999999999999E-2</v>
      </c>
      <c r="D520" s="79">
        <v>1</v>
      </c>
      <c r="E520" s="72">
        <v>97485930</v>
      </c>
      <c r="F520" s="1" t="str">
        <f>F518</f>
        <v>PA</v>
      </c>
    </row>
    <row r="521" spans="1:6" x14ac:dyDescent="0.35">
      <c r="A521" s="1" t="s">
        <v>258</v>
      </c>
      <c r="B521" s="1"/>
      <c r="C521" s="79"/>
      <c r="D521" s="79"/>
      <c r="E521" s="72">
        <v>1910318009</v>
      </c>
      <c r="F521" s="1" t="str">
        <f>F520</f>
        <v>PA</v>
      </c>
    </row>
    <row r="522" spans="1:6" x14ac:dyDescent="0.35">
      <c r="A522" s="1" t="s">
        <v>107</v>
      </c>
      <c r="B522" s="1"/>
      <c r="C522" s="79"/>
      <c r="D522" s="79"/>
      <c r="E522" s="1">
        <v>480</v>
      </c>
      <c r="F522" s="1" t="str">
        <f>F521</f>
        <v>PA</v>
      </c>
    </row>
    <row r="523" spans="1:6" x14ac:dyDescent="0.35">
      <c r="A523" s="1"/>
      <c r="B523" s="1"/>
      <c r="C523" s="79"/>
      <c r="D523" s="79"/>
      <c r="E523" s="1"/>
      <c r="F523" s="1"/>
    </row>
    <row r="524" spans="1:6" x14ac:dyDescent="0.35">
      <c r="A524" s="1" t="s">
        <v>7</v>
      </c>
      <c r="B524" s="1" t="s">
        <v>262</v>
      </c>
      <c r="C524" s="79">
        <v>2.0250000000000001E-2</v>
      </c>
      <c r="D524" s="79">
        <v>0.46228999999999998</v>
      </c>
      <c r="E524" s="72">
        <v>3631496</v>
      </c>
      <c r="F524" s="1" t="s">
        <v>7</v>
      </c>
    </row>
    <row r="525" spans="1:6" x14ac:dyDescent="0.35">
      <c r="A525" s="1"/>
      <c r="B525" s="1" t="s">
        <v>264</v>
      </c>
      <c r="C525" s="79">
        <v>1.2109999999999999E-2</v>
      </c>
      <c r="D525" s="79">
        <v>0.27650999999999998</v>
      </c>
      <c r="E525" s="72">
        <v>2172108</v>
      </c>
      <c r="F525" s="1" t="s">
        <v>7</v>
      </c>
    </row>
    <row r="526" spans="1:6" x14ac:dyDescent="0.35">
      <c r="A526" s="1"/>
      <c r="B526" s="1" t="s">
        <v>267</v>
      </c>
      <c r="C526" s="79">
        <v>7.3600000000000002E-3</v>
      </c>
      <c r="D526" s="79">
        <v>0.16808999999999999</v>
      </c>
      <c r="E526" s="72">
        <v>1320424</v>
      </c>
      <c r="F526" s="1" t="s">
        <v>7</v>
      </c>
    </row>
    <row r="527" spans="1:6" x14ac:dyDescent="0.35">
      <c r="A527" s="1"/>
      <c r="B527" s="1" t="s">
        <v>261</v>
      </c>
      <c r="C527" s="79">
        <v>4.0800000000000003E-3</v>
      </c>
      <c r="D527" s="79">
        <v>9.3109999999999998E-2</v>
      </c>
      <c r="E527" s="72">
        <v>731430</v>
      </c>
      <c r="F527" s="1" t="s">
        <v>7</v>
      </c>
    </row>
    <row r="528" spans="1:6" x14ac:dyDescent="0.35">
      <c r="A528" s="1"/>
      <c r="B528" s="1" t="s">
        <v>260</v>
      </c>
      <c r="C528" s="79">
        <v>0</v>
      </c>
      <c r="D528" s="79">
        <v>0</v>
      </c>
      <c r="E528" s="72">
        <v>0</v>
      </c>
      <c r="F528" s="1" t="s">
        <v>7</v>
      </c>
    </row>
    <row r="529" spans="1:6" x14ac:dyDescent="0.35">
      <c r="A529" s="1"/>
      <c r="B529" s="1" t="s">
        <v>265</v>
      </c>
      <c r="C529" s="79">
        <v>0</v>
      </c>
      <c r="D529" s="79">
        <v>0</v>
      </c>
      <c r="E529" s="72">
        <v>0</v>
      </c>
      <c r="F529" s="1" t="s">
        <v>7</v>
      </c>
    </row>
    <row r="530" spans="1:6" x14ac:dyDescent="0.35">
      <c r="A530" s="1"/>
      <c r="B530" s="1" t="s">
        <v>263</v>
      </c>
      <c r="C530" s="79">
        <v>0</v>
      </c>
      <c r="D530" s="79">
        <v>0</v>
      </c>
      <c r="E530" s="72">
        <v>0</v>
      </c>
      <c r="F530" s="1" t="s">
        <v>7</v>
      </c>
    </row>
    <row r="531" spans="1:6" x14ac:dyDescent="0.35">
      <c r="A531" s="1"/>
      <c r="B531" s="1" t="s">
        <v>266</v>
      </c>
      <c r="C531" s="79">
        <v>0</v>
      </c>
      <c r="D531" s="79">
        <v>0</v>
      </c>
      <c r="E531" s="72">
        <v>0</v>
      </c>
      <c r="F531" s="1" t="s">
        <v>7</v>
      </c>
    </row>
    <row r="532" spans="1:6" x14ac:dyDescent="0.35">
      <c r="A532" s="1"/>
      <c r="B532" s="1"/>
      <c r="C532" s="79"/>
      <c r="D532" s="79"/>
      <c r="E532" s="1"/>
      <c r="F532" s="1"/>
    </row>
    <row r="533" spans="1:6" x14ac:dyDescent="0.35">
      <c r="A533" s="1" t="s">
        <v>108</v>
      </c>
      <c r="B533" s="1"/>
      <c r="C533" s="79">
        <v>4.3790000000000003E-2</v>
      </c>
      <c r="D533" s="79">
        <v>1</v>
      </c>
      <c r="E533" s="72">
        <v>7855459</v>
      </c>
      <c r="F533" s="1" t="str">
        <f>F531</f>
        <v>PR</v>
      </c>
    </row>
    <row r="534" spans="1:6" x14ac:dyDescent="0.35">
      <c r="A534" s="1" t="s">
        <v>258</v>
      </c>
      <c r="B534" s="1"/>
      <c r="C534" s="79"/>
      <c r="D534" s="79"/>
      <c r="E534" s="72">
        <v>179370053</v>
      </c>
      <c r="F534" s="1" t="str">
        <f>F533</f>
        <v>PR</v>
      </c>
    </row>
    <row r="535" spans="1:6" x14ac:dyDescent="0.35">
      <c r="A535" s="1" t="s">
        <v>107</v>
      </c>
      <c r="B535" s="1"/>
      <c r="C535" s="79"/>
      <c r="D535" s="79"/>
      <c r="E535" s="1">
        <v>407</v>
      </c>
      <c r="F535" s="1" t="str">
        <f>F534</f>
        <v>PR</v>
      </c>
    </row>
    <row r="536" spans="1:6" x14ac:dyDescent="0.35">
      <c r="A536" s="1"/>
      <c r="B536" s="1"/>
      <c r="C536" s="79"/>
      <c r="D536" s="79"/>
      <c r="E536" s="1"/>
      <c r="F536" s="1"/>
    </row>
    <row r="537" spans="1:6" x14ac:dyDescent="0.35">
      <c r="A537" s="1" t="s">
        <v>8</v>
      </c>
      <c r="B537" s="1" t="s">
        <v>260</v>
      </c>
      <c r="C537" s="79">
        <v>0.14696999999999999</v>
      </c>
      <c r="D537" s="79">
        <v>0.86423000000000005</v>
      </c>
      <c r="E537" s="72">
        <v>28457781</v>
      </c>
      <c r="F537" s="1" t="s">
        <v>8</v>
      </c>
    </row>
    <row r="538" spans="1:6" x14ac:dyDescent="0.35">
      <c r="A538" s="1"/>
      <c r="B538" s="1" t="s">
        <v>261</v>
      </c>
      <c r="C538" s="79">
        <v>1.9449999999999999E-2</v>
      </c>
      <c r="D538" s="79">
        <v>0.11439000000000001</v>
      </c>
      <c r="E538" s="72">
        <v>3766830</v>
      </c>
      <c r="F538" s="1" t="s">
        <v>8</v>
      </c>
    </row>
    <row r="539" spans="1:6" x14ac:dyDescent="0.35">
      <c r="A539" s="1"/>
      <c r="B539" s="1" t="s">
        <v>262</v>
      </c>
      <c r="C539" s="79">
        <v>3.64E-3</v>
      </c>
      <c r="D539" s="79">
        <v>2.137E-2</v>
      </c>
      <c r="E539" s="72">
        <v>703845</v>
      </c>
      <c r="F539" s="1" t="s">
        <v>8</v>
      </c>
    </row>
    <row r="540" spans="1:6" x14ac:dyDescent="0.35">
      <c r="A540" s="1"/>
      <c r="B540" s="1" t="s">
        <v>265</v>
      </c>
      <c r="C540" s="79">
        <v>0</v>
      </c>
      <c r="D540" s="79">
        <v>0</v>
      </c>
      <c r="E540" s="72">
        <v>0</v>
      </c>
      <c r="F540" s="1" t="s">
        <v>8</v>
      </c>
    </row>
    <row r="541" spans="1:6" x14ac:dyDescent="0.35">
      <c r="A541" s="1"/>
      <c r="B541" s="1" t="s">
        <v>263</v>
      </c>
      <c r="C541" s="79">
        <v>0</v>
      </c>
      <c r="D541" s="79">
        <v>0</v>
      </c>
      <c r="E541" s="72">
        <v>0</v>
      </c>
      <c r="F541" s="1" t="s">
        <v>8</v>
      </c>
    </row>
    <row r="542" spans="1:6" x14ac:dyDescent="0.35">
      <c r="A542" s="1"/>
      <c r="B542" s="1" t="s">
        <v>266</v>
      </c>
      <c r="C542" s="79">
        <v>0</v>
      </c>
      <c r="D542" s="79">
        <v>0</v>
      </c>
      <c r="E542" s="72">
        <v>0</v>
      </c>
      <c r="F542" s="1" t="s">
        <v>8</v>
      </c>
    </row>
    <row r="543" spans="1:6" x14ac:dyDescent="0.35">
      <c r="A543" s="1"/>
      <c r="B543" s="1" t="s">
        <v>264</v>
      </c>
      <c r="C543" s="79">
        <v>0</v>
      </c>
      <c r="D543" s="79">
        <v>0</v>
      </c>
      <c r="E543" s="72">
        <v>0</v>
      </c>
      <c r="F543" s="1" t="s">
        <v>8</v>
      </c>
    </row>
    <row r="544" spans="1:6" x14ac:dyDescent="0.35">
      <c r="A544" s="1"/>
      <c r="B544" s="1" t="s">
        <v>267</v>
      </c>
      <c r="C544" s="79">
        <v>0</v>
      </c>
      <c r="D544" s="79">
        <v>0</v>
      </c>
      <c r="E544" s="72">
        <v>0</v>
      </c>
      <c r="F544" s="1" t="s">
        <v>8</v>
      </c>
    </row>
    <row r="545" spans="1:6" x14ac:dyDescent="0.35">
      <c r="A545" s="1"/>
      <c r="B545" s="1"/>
      <c r="C545" s="79"/>
      <c r="D545" s="79"/>
      <c r="E545" s="1"/>
      <c r="F545" s="1"/>
    </row>
    <row r="546" spans="1:6" x14ac:dyDescent="0.35">
      <c r="A546" s="1" t="s">
        <v>108</v>
      </c>
      <c r="B546" s="1"/>
      <c r="C546" s="79">
        <v>0.17005999999999999</v>
      </c>
      <c r="D546" s="79">
        <v>1</v>
      </c>
      <c r="E546" s="72">
        <v>32928457</v>
      </c>
      <c r="F546" s="1" t="str">
        <f>F544</f>
        <v>RI</v>
      </c>
    </row>
    <row r="547" spans="1:6" x14ac:dyDescent="0.35">
      <c r="A547" s="1" t="s">
        <v>258</v>
      </c>
      <c r="B547" s="1"/>
      <c r="C547" s="79"/>
      <c r="D547" s="79"/>
      <c r="E547" s="72">
        <v>193623560</v>
      </c>
      <c r="F547" s="1" t="str">
        <f>F546</f>
        <v>RI</v>
      </c>
    </row>
    <row r="548" spans="1:6" x14ac:dyDescent="0.35">
      <c r="A548" s="1" t="s">
        <v>107</v>
      </c>
      <c r="B548" s="1"/>
      <c r="C548" s="79"/>
      <c r="D548" s="79"/>
      <c r="E548" s="1">
        <v>246</v>
      </c>
      <c r="F548" s="1" t="str">
        <f>F547</f>
        <v>RI</v>
      </c>
    </row>
    <row r="549" spans="1:6" x14ac:dyDescent="0.35">
      <c r="A549" s="1"/>
      <c r="B549" s="1"/>
      <c r="C549" s="79"/>
      <c r="D549" s="79"/>
      <c r="E549" s="1"/>
      <c r="F549" s="1"/>
    </row>
    <row r="550" spans="1:6" x14ac:dyDescent="0.35">
      <c r="A550" s="1" t="s">
        <v>22</v>
      </c>
      <c r="B550" s="1" t="s">
        <v>260</v>
      </c>
      <c r="C550" s="79">
        <v>3.5799999999999998E-3</v>
      </c>
      <c r="D550" s="79">
        <v>1</v>
      </c>
      <c r="E550" s="72">
        <v>541993</v>
      </c>
      <c r="F550" s="1" t="s">
        <v>22</v>
      </c>
    </row>
    <row r="551" spans="1:6" x14ac:dyDescent="0.35">
      <c r="A551" s="1"/>
      <c r="B551" s="1" t="s">
        <v>265</v>
      </c>
      <c r="C551" s="79">
        <v>0</v>
      </c>
      <c r="D551" s="79">
        <v>0</v>
      </c>
      <c r="E551" s="72">
        <v>0</v>
      </c>
      <c r="F551" s="1" t="s">
        <v>22</v>
      </c>
    </row>
    <row r="552" spans="1:6" x14ac:dyDescent="0.35">
      <c r="A552" s="1"/>
      <c r="B552" s="1" t="s">
        <v>263</v>
      </c>
      <c r="C552" s="79">
        <v>0</v>
      </c>
      <c r="D552" s="79">
        <v>0</v>
      </c>
      <c r="E552" s="72">
        <v>0</v>
      </c>
      <c r="F552" s="1" t="s">
        <v>22</v>
      </c>
    </row>
    <row r="553" spans="1:6" x14ac:dyDescent="0.35">
      <c r="A553" s="1"/>
      <c r="B553" s="1" t="s">
        <v>261</v>
      </c>
      <c r="C553" s="79">
        <v>0</v>
      </c>
      <c r="D553" s="79">
        <v>0</v>
      </c>
      <c r="E553" s="72">
        <v>0</v>
      </c>
      <c r="F553" s="1" t="s">
        <v>22</v>
      </c>
    </row>
    <row r="554" spans="1:6" x14ac:dyDescent="0.35">
      <c r="A554" s="1"/>
      <c r="B554" s="1" t="s">
        <v>262</v>
      </c>
      <c r="C554" s="79">
        <v>0</v>
      </c>
      <c r="D554" s="79">
        <v>0</v>
      </c>
      <c r="E554" s="72">
        <v>0</v>
      </c>
      <c r="F554" s="1" t="s">
        <v>22</v>
      </c>
    </row>
    <row r="555" spans="1:6" x14ac:dyDescent="0.35">
      <c r="A555" s="1"/>
      <c r="B555" s="1" t="s">
        <v>266</v>
      </c>
      <c r="C555" s="79">
        <v>0</v>
      </c>
      <c r="D555" s="79">
        <v>0</v>
      </c>
      <c r="E555" s="72">
        <v>0</v>
      </c>
      <c r="F555" s="1" t="s">
        <v>22</v>
      </c>
    </row>
    <row r="556" spans="1:6" x14ac:dyDescent="0.35">
      <c r="A556" s="1"/>
      <c r="B556" s="1" t="s">
        <v>264</v>
      </c>
      <c r="C556" s="79">
        <v>0</v>
      </c>
      <c r="D556" s="79">
        <v>0</v>
      </c>
      <c r="E556" s="72">
        <v>0</v>
      </c>
      <c r="F556" s="1" t="s">
        <v>22</v>
      </c>
    </row>
    <row r="557" spans="1:6" x14ac:dyDescent="0.35">
      <c r="A557" s="1"/>
      <c r="B557" s="1" t="s">
        <v>267</v>
      </c>
      <c r="C557" s="79">
        <v>0</v>
      </c>
      <c r="D557" s="79">
        <v>0</v>
      </c>
      <c r="E557" s="72">
        <v>0</v>
      </c>
      <c r="F557" s="1" t="s">
        <v>22</v>
      </c>
    </row>
    <row r="558" spans="1:6" x14ac:dyDescent="0.35">
      <c r="A558" s="1"/>
      <c r="B558" s="1"/>
      <c r="C558" s="79"/>
      <c r="D558" s="79"/>
      <c r="E558" s="1"/>
      <c r="F558" s="1"/>
    </row>
    <row r="559" spans="1:6" x14ac:dyDescent="0.35">
      <c r="A559" s="1" t="s">
        <v>108</v>
      </c>
      <c r="B559" s="1"/>
      <c r="C559" s="79">
        <v>3.5799999999999998E-3</v>
      </c>
      <c r="D559" s="79">
        <v>1</v>
      </c>
      <c r="E559" s="72">
        <v>541993</v>
      </c>
      <c r="F559" s="1" t="str">
        <f>F557</f>
        <v>SC</v>
      </c>
    </row>
    <row r="560" spans="1:6" x14ac:dyDescent="0.35">
      <c r="A560" s="1" t="s">
        <v>258</v>
      </c>
      <c r="B560" s="1"/>
      <c r="C560" s="79"/>
      <c r="D560" s="79"/>
      <c r="E560" s="72">
        <v>151483240</v>
      </c>
      <c r="F560" s="1" t="str">
        <f>F559</f>
        <v>SC</v>
      </c>
    </row>
    <row r="561" spans="1:6" x14ac:dyDescent="0.35">
      <c r="A561" s="1" t="s">
        <v>107</v>
      </c>
      <c r="B561" s="1"/>
      <c r="C561" s="79"/>
      <c r="D561" s="79"/>
      <c r="E561" s="1">
        <v>504</v>
      </c>
      <c r="F561" s="1" t="str">
        <f>F560</f>
        <v>SC</v>
      </c>
    </row>
    <row r="562" spans="1:6" x14ac:dyDescent="0.35">
      <c r="A562" s="1"/>
      <c r="B562" s="1"/>
      <c r="C562" s="79"/>
      <c r="D562" s="79"/>
      <c r="E562" s="1"/>
      <c r="F562" s="1"/>
    </row>
    <row r="563" spans="1:6" x14ac:dyDescent="0.35">
      <c r="A563" s="1" t="s">
        <v>31</v>
      </c>
      <c r="B563" s="1" t="s">
        <v>260</v>
      </c>
      <c r="C563" s="79">
        <v>2.2159999999999999E-2</v>
      </c>
      <c r="D563" s="79">
        <v>0.67278000000000004</v>
      </c>
      <c r="E563" s="72">
        <v>671736</v>
      </c>
      <c r="F563" s="1" t="s">
        <v>31</v>
      </c>
    </row>
    <row r="564" spans="1:6" x14ac:dyDescent="0.35">
      <c r="A564" s="1"/>
      <c r="B564" s="1" t="s">
        <v>261</v>
      </c>
      <c r="C564" s="79">
        <v>8.1799999999999998E-3</v>
      </c>
      <c r="D564" s="79">
        <v>0.24828</v>
      </c>
      <c r="E564" s="72">
        <v>247893</v>
      </c>
      <c r="F564" s="1" t="s">
        <v>31</v>
      </c>
    </row>
    <row r="565" spans="1:6" x14ac:dyDescent="0.35">
      <c r="A565" s="1"/>
      <c r="B565" s="1" t="s">
        <v>262</v>
      </c>
      <c r="C565" s="79">
        <v>2.5999999999999999E-3</v>
      </c>
      <c r="D565" s="79">
        <v>7.8939999999999996E-2</v>
      </c>
      <c r="E565" s="72">
        <v>78822</v>
      </c>
      <c r="F565" s="1" t="s">
        <v>31</v>
      </c>
    </row>
    <row r="566" spans="1:6" x14ac:dyDescent="0.35">
      <c r="A566" s="1"/>
      <c r="B566" s="1" t="s">
        <v>265</v>
      </c>
      <c r="C566" s="79">
        <v>0</v>
      </c>
      <c r="D566" s="79">
        <v>0</v>
      </c>
      <c r="E566" s="72">
        <v>0</v>
      </c>
      <c r="F566" s="1" t="s">
        <v>31</v>
      </c>
    </row>
    <row r="567" spans="1:6" x14ac:dyDescent="0.35">
      <c r="A567" s="1"/>
      <c r="B567" s="1" t="s">
        <v>263</v>
      </c>
      <c r="C567" s="79">
        <v>0</v>
      </c>
      <c r="D567" s="79">
        <v>0</v>
      </c>
      <c r="E567" s="72">
        <v>0</v>
      </c>
      <c r="F567" s="1" t="s">
        <v>31</v>
      </c>
    </row>
    <row r="568" spans="1:6" x14ac:dyDescent="0.35">
      <c r="A568" s="1"/>
      <c r="B568" s="1" t="s">
        <v>266</v>
      </c>
      <c r="C568" s="79">
        <v>0</v>
      </c>
      <c r="D568" s="79">
        <v>0</v>
      </c>
      <c r="E568" s="72">
        <v>0</v>
      </c>
      <c r="F568" s="1" t="s">
        <v>31</v>
      </c>
    </row>
    <row r="569" spans="1:6" x14ac:dyDescent="0.35">
      <c r="A569" s="1"/>
      <c r="B569" s="1" t="s">
        <v>264</v>
      </c>
      <c r="C569" s="79">
        <v>0</v>
      </c>
      <c r="D569" s="79">
        <v>0</v>
      </c>
      <c r="E569" s="72">
        <v>0</v>
      </c>
      <c r="F569" s="1" t="s">
        <v>31</v>
      </c>
    </row>
    <row r="570" spans="1:6" x14ac:dyDescent="0.35">
      <c r="A570" s="1"/>
      <c r="B570" s="1" t="s">
        <v>267</v>
      </c>
      <c r="C570" s="79">
        <v>0</v>
      </c>
      <c r="D570" s="79">
        <v>0</v>
      </c>
      <c r="E570" s="72">
        <v>0</v>
      </c>
      <c r="F570" s="1" t="s">
        <v>31</v>
      </c>
    </row>
    <row r="571" spans="1:6" x14ac:dyDescent="0.35">
      <c r="A571" s="1"/>
      <c r="B571" s="1"/>
      <c r="C571" s="79"/>
      <c r="D571" s="79"/>
      <c r="E571" s="1"/>
      <c r="F571" s="1"/>
    </row>
    <row r="572" spans="1:6" x14ac:dyDescent="0.35">
      <c r="A572" s="1" t="s">
        <v>108</v>
      </c>
      <c r="B572" s="1"/>
      <c r="C572" s="79">
        <v>3.2939999999999997E-2</v>
      </c>
      <c r="D572" s="79">
        <v>1</v>
      </c>
      <c r="E572" s="72">
        <v>998451</v>
      </c>
      <c r="F572" s="1" t="str">
        <f>F570</f>
        <v>SD</v>
      </c>
    </row>
    <row r="573" spans="1:6" x14ac:dyDescent="0.35">
      <c r="A573" s="1" t="s">
        <v>258</v>
      </c>
      <c r="B573" s="1"/>
      <c r="C573" s="79"/>
      <c r="D573" s="79"/>
      <c r="E573" s="72">
        <v>30313156</v>
      </c>
      <c r="F573" s="1" t="str">
        <f>F572</f>
        <v>SD</v>
      </c>
    </row>
    <row r="574" spans="1:6" x14ac:dyDescent="0.35">
      <c r="A574" s="1" t="s">
        <v>107</v>
      </c>
      <c r="B574" s="1"/>
      <c r="C574" s="79"/>
      <c r="D574" s="79"/>
      <c r="E574" s="1">
        <v>361</v>
      </c>
      <c r="F574" s="1" t="str">
        <f>F573</f>
        <v>SD</v>
      </c>
    </row>
    <row r="575" spans="1:6" x14ac:dyDescent="0.35">
      <c r="A575" s="1"/>
      <c r="B575" s="1"/>
      <c r="C575" s="79"/>
      <c r="D575" s="79"/>
      <c r="E575" s="1"/>
      <c r="F575" s="1"/>
    </row>
    <row r="576" spans="1:6" x14ac:dyDescent="0.35">
      <c r="A576" s="1" t="s">
        <v>23</v>
      </c>
      <c r="B576" s="1" t="s">
        <v>260</v>
      </c>
      <c r="C576" s="79">
        <v>2.7890000000000002E-2</v>
      </c>
      <c r="D576" s="79">
        <v>0.64163999999999999</v>
      </c>
      <c r="E576" s="72">
        <v>4942443</v>
      </c>
      <c r="F576" s="1" t="s">
        <v>23</v>
      </c>
    </row>
    <row r="577" spans="1:6" x14ac:dyDescent="0.35">
      <c r="A577" s="1"/>
      <c r="B577" s="1" t="s">
        <v>262</v>
      </c>
      <c r="C577" s="79">
        <v>1.558E-2</v>
      </c>
      <c r="D577" s="79">
        <v>0.35836000000000001</v>
      </c>
      <c r="E577" s="72">
        <v>2760397</v>
      </c>
      <c r="F577" s="1" t="s">
        <v>23</v>
      </c>
    </row>
    <row r="578" spans="1:6" x14ac:dyDescent="0.35">
      <c r="A578" s="1"/>
      <c r="B578" s="1" t="s">
        <v>265</v>
      </c>
      <c r="C578" s="79">
        <v>0</v>
      </c>
      <c r="D578" s="79">
        <v>0</v>
      </c>
      <c r="E578" s="72">
        <v>0</v>
      </c>
      <c r="F578" s="1" t="s">
        <v>23</v>
      </c>
    </row>
    <row r="579" spans="1:6" x14ac:dyDescent="0.35">
      <c r="A579" s="1"/>
      <c r="B579" s="1" t="s">
        <v>263</v>
      </c>
      <c r="C579" s="79">
        <v>0</v>
      </c>
      <c r="D579" s="79">
        <v>0</v>
      </c>
      <c r="E579" s="72">
        <v>0</v>
      </c>
      <c r="F579" s="1" t="s">
        <v>23</v>
      </c>
    </row>
    <row r="580" spans="1:6" x14ac:dyDescent="0.35">
      <c r="A580" s="1"/>
      <c r="B580" s="1" t="s">
        <v>261</v>
      </c>
      <c r="C580" s="79">
        <v>0</v>
      </c>
      <c r="D580" s="79">
        <v>0</v>
      </c>
      <c r="E580" s="72">
        <v>0</v>
      </c>
      <c r="F580" s="1" t="s">
        <v>23</v>
      </c>
    </row>
    <row r="581" spans="1:6" x14ac:dyDescent="0.35">
      <c r="A581" s="1"/>
      <c r="B581" s="1" t="s">
        <v>266</v>
      </c>
      <c r="C581" s="79">
        <v>0</v>
      </c>
      <c r="D581" s="79">
        <v>0</v>
      </c>
      <c r="E581" s="72">
        <v>0</v>
      </c>
      <c r="F581" s="1" t="s">
        <v>23</v>
      </c>
    </row>
    <row r="582" spans="1:6" x14ac:dyDescent="0.35">
      <c r="A582" s="1"/>
      <c r="B582" s="1" t="s">
        <v>264</v>
      </c>
      <c r="C582" s="79">
        <v>0</v>
      </c>
      <c r="D582" s="79">
        <v>0</v>
      </c>
      <c r="E582" s="72">
        <v>0</v>
      </c>
      <c r="F582" s="1" t="s">
        <v>23</v>
      </c>
    </row>
    <row r="583" spans="1:6" x14ac:dyDescent="0.35">
      <c r="A583" s="1"/>
      <c r="B583" s="1" t="s">
        <v>267</v>
      </c>
      <c r="C583" s="79">
        <v>0</v>
      </c>
      <c r="D583" s="79">
        <v>0</v>
      </c>
      <c r="E583" s="72">
        <v>0</v>
      </c>
      <c r="F583" s="1" t="s">
        <v>23</v>
      </c>
    </row>
    <row r="584" spans="1:6" x14ac:dyDescent="0.35">
      <c r="A584" s="1"/>
      <c r="B584" s="1"/>
      <c r="C584" s="79"/>
      <c r="D584" s="79"/>
      <c r="E584" s="1"/>
      <c r="F584" s="1"/>
    </row>
    <row r="585" spans="1:6" x14ac:dyDescent="0.35">
      <c r="A585" s="1" t="s">
        <v>108</v>
      </c>
      <c r="B585" s="1"/>
      <c r="C585" s="79">
        <v>4.3470000000000002E-2</v>
      </c>
      <c r="D585" s="79">
        <v>1</v>
      </c>
      <c r="E585" s="72">
        <v>7702840</v>
      </c>
      <c r="F585" s="1" t="str">
        <f>F583</f>
        <v>TN</v>
      </c>
    </row>
    <row r="586" spans="1:6" x14ac:dyDescent="0.35">
      <c r="A586" s="1" t="s">
        <v>258</v>
      </c>
      <c r="B586" s="1"/>
      <c r="C586" s="79"/>
      <c r="D586" s="79"/>
      <c r="E586" s="72">
        <v>177198822</v>
      </c>
      <c r="F586" s="1" t="str">
        <f>F585</f>
        <v>TN</v>
      </c>
    </row>
    <row r="587" spans="1:6" x14ac:dyDescent="0.35">
      <c r="A587" s="1" t="s">
        <v>107</v>
      </c>
      <c r="B587" s="1"/>
      <c r="C587" s="79"/>
      <c r="D587" s="79"/>
      <c r="E587" s="1">
        <v>480</v>
      </c>
      <c r="F587" s="1" t="str">
        <f>F586</f>
        <v>TN</v>
      </c>
    </row>
    <row r="588" spans="1:6" x14ac:dyDescent="0.35">
      <c r="A588" s="1"/>
      <c r="B588" s="1"/>
      <c r="C588" s="79"/>
      <c r="D588" s="79"/>
      <c r="E588" s="1"/>
      <c r="F588" s="1"/>
    </row>
    <row r="589" spans="1:6" x14ac:dyDescent="0.35">
      <c r="A589" s="1" t="s">
        <v>32</v>
      </c>
      <c r="B589" s="1" t="s">
        <v>262</v>
      </c>
      <c r="C589" s="79">
        <v>2.3E-3</v>
      </c>
      <c r="D589" s="79">
        <v>0.81161000000000005</v>
      </c>
      <c r="E589" s="72">
        <v>6281491</v>
      </c>
      <c r="F589" s="1" t="s">
        <v>32</v>
      </c>
    </row>
    <row r="590" spans="1:6" x14ac:dyDescent="0.35">
      <c r="A590" s="1"/>
      <c r="B590" s="1" t="s">
        <v>261</v>
      </c>
      <c r="C590" s="79">
        <v>5.2999999999999998E-4</v>
      </c>
      <c r="D590" s="79">
        <v>0.18839</v>
      </c>
      <c r="E590" s="72">
        <v>1458031</v>
      </c>
      <c r="F590" s="1" t="s">
        <v>32</v>
      </c>
    </row>
    <row r="591" spans="1:6" x14ac:dyDescent="0.35">
      <c r="A591" s="1"/>
      <c r="B591" s="1" t="s">
        <v>260</v>
      </c>
      <c r="C591" s="79">
        <v>0</v>
      </c>
      <c r="D591" s="79">
        <v>0</v>
      </c>
      <c r="E591" s="72">
        <v>0</v>
      </c>
      <c r="F591" s="1" t="s">
        <v>32</v>
      </c>
    </row>
    <row r="592" spans="1:6" x14ac:dyDescent="0.35">
      <c r="A592" s="1"/>
      <c r="B592" s="1" t="s">
        <v>265</v>
      </c>
      <c r="C592" s="79">
        <v>0</v>
      </c>
      <c r="D592" s="79">
        <v>0</v>
      </c>
      <c r="E592" s="72">
        <v>0</v>
      </c>
      <c r="F592" s="1" t="s">
        <v>32</v>
      </c>
    </row>
    <row r="593" spans="1:6" x14ac:dyDescent="0.35">
      <c r="A593" s="1"/>
      <c r="B593" s="1" t="s">
        <v>263</v>
      </c>
      <c r="C593" s="79">
        <v>0</v>
      </c>
      <c r="D593" s="79">
        <v>0</v>
      </c>
      <c r="E593" s="72">
        <v>0</v>
      </c>
      <c r="F593" s="1" t="s">
        <v>32</v>
      </c>
    </row>
    <row r="594" spans="1:6" x14ac:dyDescent="0.35">
      <c r="A594" s="1"/>
      <c r="B594" s="1" t="s">
        <v>266</v>
      </c>
      <c r="C594" s="79">
        <v>0</v>
      </c>
      <c r="D594" s="79">
        <v>0</v>
      </c>
      <c r="E594" s="72">
        <v>0</v>
      </c>
      <c r="F594" s="1" t="s">
        <v>32</v>
      </c>
    </row>
    <row r="595" spans="1:6" x14ac:dyDescent="0.35">
      <c r="A595" s="1"/>
      <c r="B595" s="1" t="s">
        <v>264</v>
      </c>
      <c r="C595" s="79">
        <v>0</v>
      </c>
      <c r="D595" s="79">
        <v>0</v>
      </c>
      <c r="E595" s="72">
        <v>0</v>
      </c>
      <c r="F595" s="1" t="s">
        <v>32</v>
      </c>
    </row>
    <row r="596" spans="1:6" x14ac:dyDescent="0.35">
      <c r="A596" s="1"/>
      <c r="B596" s="1" t="s">
        <v>267</v>
      </c>
      <c r="C596" s="79">
        <v>0</v>
      </c>
      <c r="D596" s="79">
        <v>0</v>
      </c>
      <c r="E596" s="72">
        <v>0</v>
      </c>
      <c r="F596" s="1" t="s">
        <v>32</v>
      </c>
    </row>
    <row r="597" spans="1:6" x14ac:dyDescent="0.35">
      <c r="A597" s="1"/>
      <c r="B597" s="1"/>
      <c r="C597" s="79"/>
      <c r="D597" s="79"/>
      <c r="E597" s="1"/>
      <c r="F597" s="1"/>
    </row>
    <row r="598" spans="1:6" x14ac:dyDescent="0.35">
      <c r="A598" s="1" t="s">
        <v>108</v>
      </c>
      <c r="B598" s="1"/>
      <c r="C598" s="79">
        <v>2.8400000000000001E-3</v>
      </c>
      <c r="D598" s="79">
        <v>1</v>
      </c>
      <c r="E598" s="72">
        <v>7739522</v>
      </c>
      <c r="F598" s="1" t="str">
        <f>F596</f>
        <v>TX</v>
      </c>
    </row>
    <row r="599" spans="1:6" x14ac:dyDescent="0.35">
      <c r="A599" s="1" t="s">
        <v>258</v>
      </c>
      <c r="B599" s="1"/>
      <c r="C599" s="79"/>
      <c r="D599" s="79"/>
      <c r="E599" s="72">
        <v>2725723255</v>
      </c>
      <c r="F599" s="1" t="str">
        <f>F598</f>
        <v>TX</v>
      </c>
    </row>
    <row r="600" spans="1:6" x14ac:dyDescent="0.35">
      <c r="A600" s="1" t="s">
        <v>107</v>
      </c>
      <c r="B600" s="1"/>
      <c r="C600" s="79"/>
      <c r="D600" s="79"/>
      <c r="E600" s="1">
        <v>483</v>
      </c>
      <c r="F600" s="1" t="str">
        <f>F599</f>
        <v>TX</v>
      </c>
    </row>
    <row r="601" spans="1:6" x14ac:dyDescent="0.35">
      <c r="A601" s="1"/>
      <c r="B601" s="1"/>
      <c r="C601" s="79"/>
      <c r="D601" s="79"/>
      <c r="E601" s="1"/>
      <c r="F601" s="1"/>
    </row>
    <row r="602" spans="1:6" x14ac:dyDescent="0.35">
      <c r="A602" s="1" t="s">
        <v>33</v>
      </c>
      <c r="B602" s="1" t="s">
        <v>260</v>
      </c>
      <c r="C602" s="79">
        <v>1.252E-2</v>
      </c>
      <c r="D602" s="79">
        <v>0.84363999999999995</v>
      </c>
      <c r="E602" s="72">
        <v>3363981</v>
      </c>
      <c r="F602" s="1" t="s">
        <v>33</v>
      </c>
    </row>
    <row r="603" spans="1:6" x14ac:dyDescent="0.35">
      <c r="A603" s="1"/>
      <c r="B603" s="1" t="s">
        <v>261</v>
      </c>
      <c r="C603" s="79">
        <v>2.32E-3</v>
      </c>
      <c r="D603" s="79">
        <v>0.15636</v>
      </c>
      <c r="E603" s="72">
        <v>623480</v>
      </c>
      <c r="F603" s="1" t="s">
        <v>33</v>
      </c>
    </row>
    <row r="604" spans="1:6" x14ac:dyDescent="0.35">
      <c r="A604" s="1"/>
      <c r="B604" s="1" t="s">
        <v>265</v>
      </c>
      <c r="C604" s="79">
        <v>0</v>
      </c>
      <c r="D604" s="79">
        <v>0</v>
      </c>
      <c r="E604" s="72">
        <v>0</v>
      </c>
      <c r="F604" s="1" t="s">
        <v>33</v>
      </c>
    </row>
    <row r="605" spans="1:6" x14ac:dyDescent="0.35">
      <c r="A605" s="1"/>
      <c r="B605" s="1" t="s">
        <v>263</v>
      </c>
      <c r="C605" s="79">
        <v>0</v>
      </c>
      <c r="D605" s="79">
        <v>0</v>
      </c>
      <c r="E605" s="72">
        <v>0</v>
      </c>
      <c r="F605" s="1" t="s">
        <v>33</v>
      </c>
    </row>
    <row r="606" spans="1:6" x14ac:dyDescent="0.35">
      <c r="A606" s="1"/>
      <c r="B606" s="1" t="s">
        <v>262</v>
      </c>
      <c r="C606" s="79">
        <v>0</v>
      </c>
      <c r="D606" s="79">
        <v>0</v>
      </c>
      <c r="E606" s="72">
        <v>0</v>
      </c>
      <c r="F606" s="1" t="s">
        <v>33</v>
      </c>
    </row>
    <row r="607" spans="1:6" x14ac:dyDescent="0.35">
      <c r="A607" s="1"/>
      <c r="B607" s="1" t="s">
        <v>266</v>
      </c>
      <c r="C607" s="79">
        <v>0</v>
      </c>
      <c r="D607" s="79">
        <v>0</v>
      </c>
      <c r="E607" s="72">
        <v>0</v>
      </c>
      <c r="F607" s="1" t="s">
        <v>33</v>
      </c>
    </row>
    <row r="608" spans="1:6" x14ac:dyDescent="0.35">
      <c r="A608" s="1"/>
      <c r="B608" s="1" t="s">
        <v>264</v>
      </c>
      <c r="C608" s="79">
        <v>0</v>
      </c>
      <c r="D608" s="79">
        <v>0</v>
      </c>
      <c r="E608" s="72">
        <v>0</v>
      </c>
      <c r="F608" s="1" t="s">
        <v>33</v>
      </c>
    </row>
    <row r="609" spans="1:6" x14ac:dyDescent="0.35">
      <c r="A609" s="1"/>
      <c r="B609" s="1" t="s">
        <v>267</v>
      </c>
      <c r="C609" s="79">
        <v>0</v>
      </c>
      <c r="D609" s="79">
        <v>0</v>
      </c>
      <c r="E609" s="72">
        <v>0</v>
      </c>
      <c r="F609" s="1" t="s">
        <v>33</v>
      </c>
    </row>
    <row r="610" spans="1:6" x14ac:dyDescent="0.35">
      <c r="A610" s="1"/>
      <c r="B610" s="1"/>
      <c r="C610" s="79"/>
      <c r="D610" s="79"/>
      <c r="E610" s="1"/>
      <c r="F610" s="1"/>
    </row>
    <row r="611" spans="1:6" x14ac:dyDescent="0.35">
      <c r="A611" s="1" t="s">
        <v>108</v>
      </c>
      <c r="B611" s="1"/>
      <c r="C611" s="79">
        <v>1.4840000000000001E-2</v>
      </c>
      <c r="D611" s="79">
        <v>1</v>
      </c>
      <c r="E611" s="72">
        <v>3987461</v>
      </c>
      <c r="F611" s="1" t="str">
        <f>F609</f>
        <v>UT</v>
      </c>
    </row>
    <row r="612" spans="1:6" x14ac:dyDescent="0.35">
      <c r="A612" s="1" t="s">
        <v>258</v>
      </c>
      <c r="B612" s="1"/>
      <c r="C612" s="79"/>
      <c r="D612" s="79"/>
      <c r="E612" s="72">
        <v>268646967</v>
      </c>
      <c r="F612" s="1" t="str">
        <f>F611</f>
        <v>UT</v>
      </c>
    </row>
    <row r="613" spans="1:6" x14ac:dyDescent="0.35">
      <c r="A613" s="1" t="s">
        <v>107</v>
      </c>
      <c r="B613" s="1"/>
      <c r="C613" s="79"/>
      <c r="D613" s="79"/>
      <c r="E613" s="1">
        <v>480</v>
      </c>
      <c r="F613" s="1" t="str">
        <f>F612</f>
        <v>UT</v>
      </c>
    </row>
    <row r="614" spans="1:6" x14ac:dyDescent="0.35">
      <c r="A614" s="1"/>
      <c r="B614" s="1"/>
      <c r="C614" s="79"/>
      <c r="D614" s="79"/>
      <c r="E614" s="1"/>
      <c r="F614" s="1"/>
    </row>
    <row r="615" spans="1:6" x14ac:dyDescent="0.35">
      <c r="A615" s="1" t="s">
        <v>14</v>
      </c>
      <c r="B615" s="1" t="s">
        <v>260</v>
      </c>
      <c r="C615" s="79">
        <v>3.29E-3</v>
      </c>
      <c r="D615" s="79">
        <v>0.59053999999999995</v>
      </c>
      <c r="E615" s="72">
        <v>849058</v>
      </c>
      <c r="F615" s="1" t="s">
        <v>14</v>
      </c>
    </row>
    <row r="616" spans="1:6" x14ac:dyDescent="0.35">
      <c r="A616" s="1"/>
      <c r="B616" s="1" t="s">
        <v>263</v>
      </c>
      <c r="C616" s="79">
        <v>2.2799999999999999E-3</v>
      </c>
      <c r="D616" s="79">
        <v>0.40945999999999999</v>
      </c>
      <c r="E616" s="72">
        <v>588696</v>
      </c>
      <c r="F616" s="1" t="s">
        <v>14</v>
      </c>
    </row>
    <row r="617" spans="1:6" x14ac:dyDescent="0.35">
      <c r="A617" s="1"/>
      <c r="B617" s="1" t="s">
        <v>265</v>
      </c>
      <c r="C617" s="79">
        <v>0</v>
      </c>
      <c r="D617" s="79">
        <v>0</v>
      </c>
      <c r="E617" s="72">
        <v>0</v>
      </c>
      <c r="F617" s="1" t="s">
        <v>14</v>
      </c>
    </row>
    <row r="618" spans="1:6" x14ac:dyDescent="0.35">
      <c r="A618" s="1"/>
      <c r="B618" s="1" t="s">
        <v>261</v>
      </c>
      <c r="C618" s="79">
        <v>0</v>
      </c>
      <c r="D618" s="79">
        <v>0</v>
      </c>
      <c r="E618" s="72">
        <v>0</v>
      </c>
      <c r="F618" s="1" t="s">
        <v>14</v>
      </c>
    </row>
    <row r="619" spans="1:6" x14ac:dyDescent="0.35">
      <c r="A619" s="1"/>
      <c r="B619" s="1" t="s">
        <v>262</v>
      </c>
      <c r="C619" s="79">
        <v>0</v>
      </c>
      <c r="D619" s="79">
        <v>0</v>
      </c>
      <c r="E619" s="72">
        <v>0</v>
      </c>
      <c r="F619" s="1" t="s">
        <v>14</v>
      </c>
    </row>
    <row r="620" spans="1:6" x14ac:dyDescent="0.35">
      <c r="A620" s="1"/>
      <c r="B620" s="1" t="s">
        <v>266</v>
      </c>
      <c r="C620" s="79">
        <v>0</v>
      </c>
      <c r="D620" s="79">
        <v>0</v>
      </c>
      <c r="E620" s="72">
        <v>0</v>
      </c>
      <c r="F620" s="1" t="s">
        <v>14</v>
      </c>
    </row>
    <row r="621" spans="1:6" x14ac:dyDescent="0.35">
      <c r="A621" s="1"/>
      <c r="B621" s="1" t="s">
        <v>264</v>
      </c>
      <c r="C621" s="79">
        <v>0</v>
      </c>
      <c r="D621" s="79">
        <v>0</v>
      </c>
      <c r="E621" s="72">
        <v>0</v>
      </c>
      <c r="F621" s="1" t="s">
        <v>14</v>
      </c>
    </row>
    <row r="622" spans="1:6" x14ac:dyDescent="0.35">
      <c r="A622" s="1"/>
      <c r="B622" s="1" t="s">
        <v>267</v>
      </c>
      <c r="C622" s="79">
        <v>0</v>
      </c>
      <c r="D622" s="79">
        <v>0</v>
      </c>
      <c r="E622" s="72">
        <v>0</v>
      </c>
      <c r="F622" s="1" t="s">
        <v>14</v>
      </c>
    </row>
    <row r="623" spans="1:6" x14ac:dyDescent="0.35">
      <c r="A623" s="1"/>
      <c r="B623" s="1"/>
      <c r="C623" s="79"/>
      <c r="D623" s="79"/>
      <c r="E623" s="1"/>
      <c r="F623" s="1"/>
    </row>
    <row r="624" spans="1:6" x14ac:dyDescent="0.35">
      <c r="A624" s="1" t="s">
        <v>108</v>
      </c>
      <c r="B624" s="1"/>
      <c r="C624" s="79">
        <v>5.5599999999999998E-3</v>
      </c>
      <c r="D624" s="79">
        <v>1</v>
      </c>
      <c r="E624" s="72">
        <v>1437753</v>
      </c>
      <c r="F624" s="1" t="str">
        <f>F622</f>
        <v>VA</v>
      </c>
    </row>
    <row r="625" spans="1:6" x14ac:dyDescent="0.35">
      <c r="A625" s="1" t="s">
        <v>258</v>
      </c>
      <c r="B625" s="1"/>
      <c r="C625" s="79"/>
      <c r="D625" s="79"/>
      <c r="E625" s="72">
        <v>258358041</v>
      </c>
      <c r="F625" s="1" t="str">
        <f>F624</f>
        <v>VA</v>
      </c>
    </row>
    <row r="626" spans="1:6" x14ac:dyDescent="0.35">
      <c r="A626" s="1" t="s">
        <v>107</v>
      </c>
      <c r="B626" s="1"/>
      <c r="C626" s="79"/>
      <c r="D626" s="79"/>
      <c r="E626" s="1">
        <v>559</v>
      </c>
      <c r="F626" s="1" t="str">
        <f>F625</f>
        <v>VA</v>
      </c>
    </row>
    <row r="627" spans="1:6" x14ac:dyDescent="0.35">
      <c r="A627" s="1"/>
      <c r="B627" s="1"/>
      <c r="C627" s="79"/>
      <c r="D627" s="79"/>
      <c r="E627" s="1"/>
      <c r="F627" s="1"/>
    </row>
    <row r="628" spans="1:6" x14ac:dyDescent="0.35">
      <c r="A628" s="1" t="s">
        <v>9</v>
      </c>
      <c r="B628" s="1" t="s">
        <v>260</v>
      </c>
      <c r="C628" s="79">
        <v>1.506E-2</v>
      </c>
      <c r="D628" s="79">
        <v>0.64924000000000004</v>
      </c>
      <c r="E628" s="72">
        <v>958474</v>
      </c>
      <c r="F628" s="1" t="s">
        <v>9</v>
      </c>
    </row>
    <row r="629" spans="1:6" x14ac:dyDescent="0.35">
      <c r="A629" s="1"/>
      <c r="B629" s="1" t="s">
        <v>261</v>
      </c>
      <c r="C629" s="79">
        <v>5.0600000000000003E-3</v>
      </c>
      <c r="D629" s="79">
        <v>0.21804999999999999</v>
      </c>
      <c r="E629" s="72">
        <v>321913</v>
      </c>
      <c r="F629" s="1" t="s">
        <v>9</v>
      </c>
    </row>
    <row r="630" spans="1:6" x14ac:dyDescent="0.35">
      <c r="A630" s="1"/>
      <c r="B630" s="1" t="s">
        <v>262</v>
      </c>
      <c r="C630" s="79">
        <v>3.0799999999999998E-3</v>
      </c>
      <c r="D630" s="79">
        <v>0.13270999999999999</v>
      </c>
      <c r="E630" s="72">
        <v>195921</v>
      </c>
      <c r="F630" s="1" t="s">
        <v>9</v>
      </c>
    </row>
    <row r="631" spans="1:6" x14ac:dyDescent="0.35">
      <c r="A631" s="1"/>
      <c r="B631" s="1" t="s">
        <v>265</v>
      </c>
      <c r="C631" s="79">
        <v>0</v>
      </c>
      <c r="D631" s="79">
        <v>0</v>
      </c>
      <c r="E631" s="72">
        <v>0</v>
      </c>
      <c r="F631" s="1" t="s">
        <v>9</v>
      </c>
    </row>
    <row r="632" spans="1:6" x14ac:dyDescent="0.35">
      <c r="A632" s="1"/>
      <c r="B632" s="1" t="s">
        <v>263</v>
      </c>
      <c r="C632" s="79">
        <v>0</v>
      </c>
      <c r="D632" s="79">
        <v>0</v>
      </c>
      <c r="E632" s="72">
        <v>0</v>
      </c>
      <c r="F632" s="1" t="s">
        <v>9</v>
      </c>
    </row>
    <row r="633" spans="1:6" x14ac:dyDescent="0.35">
      <c r="A633" s="1"/>
      <c r="B633" s="1" t="s">
        <v>266</v>
      </c>
      <c r="C633" s="79">
        <v>0</v>
      </c>
      <c r="D633" s="79">
        <v>0</v>
      </c>
      <c r="E633" s="72">
        <v>0</v>
      </c>
      <c r="F633" s="1" t="s">
        <v>9</v>
      </c>
    </row>
    <row r="634" spans="1:6" x14ac:dyDescent="0.35">
      <c r="A634" s="1"/>
      <c r="B634" s="1" t="s">
        <v>264</v>
      </c>
      <c r="C634" s="79">
        <v>0</v>
      </c>
      <c r="D634" s="79">
        <v>0</v>
      </c>
      <c r="E634" s="72">
        <v>0</v>
      </c>
      <c r="F634" s="1" t="s">
        <v>9</v>
      </c>
    </row>
    <row r="635" spans="1:6" x14ac:dyDescent="0.35">
      <c r="A635" s="1"/>
      <c r="B635" s="1" t="s">
        <v>267</v>
      </c>
      <c r="C635" s="79">
        <v>0</v>
      </c>
      <c r="D635" s="79">
        <v>0</v>
      </c>
      <c r="E635" s="72">
        <v>0</v>
      </c>
      <c r="F635" s="1" t="s">
        <v>9</v>
      </c>
    </row>
    <row r="636" spans="1:6" x14ac:dyDescent="0.35">
      <c r="A636" s="1"/>
      <c r="B636" s="1"/>
      <c r="C636" s="79"/>
      <c r="D636" s="79"/>
      <c r="E636" s="1"/>
      <c r="F636" s="1"/>
    </row>
    <row r="637" spans="1:6" x14ac:dyDescent="0.35">
      <c r="A637" s="1" t="s">
        <v>108</v>
      </c>
      <c r="B637" s="1"/>
      <c r="C637" s="79">
        <v>2.3199999999999998E-2</v>
      </c>
      <c r="D637" s="79">
        <v>1</v>
      </c>
      <c r="E637" s="72">
        <v>1476308</v>
      </c>
      <c r="F637" s="1" t="str">
        <f>F635</f>
        <v>VT</v>
      </c>
    </row>
    <row r="638" spans="1:6" x14ac:dyDescent="0.35">
      <c r="A638" s="1" t="s">
        <v>258</v>
      </c>
      <c r="B638" s="1"/>
      <c r="C638" s="79"/>
      <c r="D638" s="79"/>
      <c r="E638" s="72">
        <v>63626945</v>
      </c>
      <c r="F638" s="1" t="str">
        <f>F637</f>
        <v>VT</v>
      </c>
    </row>
    <row r="639" spans="1:6" x14ac:dyDescent="0.35">
      <c r="A639" s="1" t="s">
        <v>107</v>
      </c>
      <c r="B639" s="1"/>
      <c r="C639" s="79"/>
      <c r="D639" s="79"/>
      <c r="E639" s="1">
        <v>360</v>
      </c>
      <c r="F639" s="1" t="str">
        <f>F638</f>
        <v>VT</v>
      </c>
    </row>
    <row r="640" spans="1:6" x14ac:dyDescent="0.35">
      <c r="A640" s="1"/>
      <c r="B640" s="1"/>
      <c r="C640" s="79"/>
      <c r="D640" s="79"/>
      <c r="E640" s="1"/>
      <c r="F640" s="1"/>
    </row>
    <row r="641" spans="1:6" x14ac:dyDescent="0.35">
      <c r="A641" s="1" t="s">
        <v>52</v>
      </c>
      <c r="B641" s="1" t="s">
        <v>260</v>
      </c>
      <c r="C641" s="79">
        <v>1.306E-2</v>
      </c>
      <c r="D641" s="79">
        <v>0.54283999999999999</v>
      </c>
      <c r="E641" s="72">
        <v>21483482</v>
      </c>
      <c r="F641" s="1" t="s">
        <v>52</v>
      </c>
    </row>
    <row r="642" spans="1:6" x14ac:dyDescent="0.35">
      <c r="A642" s="1"/>
      <c r="B642" s="1" t="s">
        <v>262</v>
      </c>
      <c r="C642" s="79">
        <v>4.0299999999999997E-3</v>
      </c>
      <c r="D642" s="79">
        <v>0.16753000000000001</v>
      </c>
      <c r="E642" s="72">
        <v>6630276</v>
      </c>
      <c r="F642" s="1" t="s">
        <v>52</v>
      </c>
    </row>
    <row r="643" spans="1:6" x14ac:dyDescent="0.35">
      <c r="A643" s="1"/>
      <c r="B643" s="1" t="s">
        <v>261</v>
      </c>
      <c r="C643" s="79">
        <v>3.5799999999999998E-3</v>
      </c>
      <c r="D643" s="79">
        <v>0.14896999999999999</v>
      </c>
      <c r="E643" s="72">
        <v>5895599</v>
      </c>
      <c r="F643" s="1" t="s">
        <v>52</v>
      </c>
    </row>
    <row r="644" spans="1:6" x14ac:dyDescent="0.35">
      <c r="A644" s="1"/>
      <c r="B644" s="1" t="s">
        <v>267</v>
      </c>
      <c r="C644" s="79">
        <v>3.3800000000000002E-3</v>
      </c>
      <c r="D644" s="79">
        <v>0.14066000000000001</v>
      </c>
      <c r="E644" s="72">
        <v>5567009</v>
      </c>
      <c r="F644" s="1" t="s">
        <v>52</v>
      </c>
    </row>
    <row r="645" spans="1:6" x14ac:dyDescent="0.35">
      <c r="A645" s="1"/>
      <c r="B645" s="1" t="s">
        <v>265</v>
      </c>
      <c r="C645" s="79">
        <v>0</v>
      </c>
      <c r="D645" s="79">
        <v>0</v>
      </c>
      <c r="E645" s="72">
        <v>0</v>
      </c>
      <c r="F645" s="1" t="s">
        <v>52</v>
      </c>
    </row>
    <row r="646" spans="1:6" x14ac:dyDescent="0.35">
      <c r="A646" s="1"/>
      <c r="B646" s="1" t="s">
        <v>263</v>
      </c>
      <c r="C646" s="79">
        <v>0</v>
      </c>
      <c r="D646" s="79">
        <v>0</v>
      </c>
      <c r="E646" s="72">
        <v>0</v>
      </c>
      <c r="F646" s="1" t="s">
        <v>52</v>
      </c>
    </row>
    <row r="647" spans="1:6" x14ac:dyDescent="0.35">
      <c r="A647" s="1"/>
      <c r="B647" s="1" t="s">
        <v>266</v>
      </c>
      <c r="C647" s="79">
        <v>0</v>
      </c>
      <c r="D647" s="79">
        <v>0</v>
      </c>
      <c r="E647" s="72">
        <v>0</v>
      </c>
      <c r="F647" s="1" t="s">
        <v>52</v>
      </c>
    </row>
    <row r="648" spans="1:6" x14ac:dyDescent="0.35">
      <c r="A648" s="1"/>
      <c r="B648" s="1" t="s">
        <v>264</v>
      </c>
      <c r="C648" s="79">
        <v>0</v>
      </c>
      <c r="D648" s="79">
        <v>0</v>
      </c>
      <c r="E648" s="72">
        <v>0</v>
      </c>
      <c r="F648" s="1" t="s">
        <v>52</v>
      </c>
    </row>
    <row r="649" spans="1:6" x14ac:dyDescent="0.35">
      <c r="A649" s="1"/>
      <c r="B649" s="1"/>
      <c r="C649" s="79"/>
      <c r="D649" s="79"/>
      <c r="E649" s="1"/>
      <c r="F649" s="1"/>
    </row>
    <row r="650" spans="1:6" x14ac:dyDescent="0.35">
      <c r="A650" s="1" t="s">
        <v>108</v>
      </c>
      <c r="B650" s="1"/>
      <c r="C650" s="79">
        <v>2.4060000000000002E-2</v>
      </c>
      <c r="D650" s="79">
        <v>1</v>
      </c>
      <c r="E650" s="72">
        <v>39576366</v>
      </c>
      <c r="F650" s="1" t="str">
        <f>F648</f>
        <v>WA</v>
      </c>
    </row>
    <row r="651" spans="1:6" x14ac:dyDescent="0.35">
      <c r="A651" s="1" t="s">
        <v>258</v>
      </c>
      <c r="B651" s="1"/>
      <c r="C651" s="79"/>
      <c r="D651" s="79"/>
      <c r="E651" s="72">
        <v>1644856657</v>
      </c>
      <c r="F651" s="1" t="str">
        <f>F650</f>
        <v>WA</v>
      </c>
    </row>
    <row r="652" spans="1:6" x14ac:dyDescent="0.35">
      <c r="A652" s="1" t="s">
        <v>107</v>
      </c>
      <c r="B652" s="1"/>
      <c r="C652" s="79"/>
      <c r="D652" s="79"/>
      <c r="E652" s="1">
        <v>480</v>
      </c>
      <c r="F652" s="1" t="str">
        <f>F651</f>
        <v>WA</v>
      </c>
    </row>
    <row r="653" spans="1:6" x14ac:dyDescent="0.35">
      <c r="A653" s="1"/>
      <c r="B653" s="1"/>
      <c r="C653" s="79"/>
      <c r="D653" s="79"/>
      <c r="E653" s="1"/>
      <c r="F653" s="1"/>
    </row>
    <row r="654" spans="1:6" x14ac:dyDescent="0.35">
      <c r="A654" s="1" t="s">
        <v>44</v>
      </c>
      <c r="B654" s="1" t="s">
        <v>260</v>
      </c>
      <c r="C654" s="79">
        <v>1.6580000000000001E-2</v>
      </c>
      <c r="D654" s="79">
        <v>0.73599000000000003</v>
      </c>
      <c r="E654" s="72">
        <v>5738614</v>
      </c>
      <c r="F654" s="1" t="s">
        <v>44</v>
      </c>
    </row>
    <row r="655" spans="1:6" x14ac:dyDescent="0.35">
      <c r="A655" s="1"/>
      <c r="B655" s="1" t="s">
        <v>261</v>
      </c>
      <c r="C655" s="79">
        <v>5.0299999999999997E-3</v>
      </c>
      <c r="D655" s="79">
        <v>0.22347</v>
      </c>
      <c r="E655" s="72">
        <v>1742394</v>
      </c>
      <c r="F655" s="1" t="s">
        <v>44</v>
      </c>
    </row>
    <row r="656" spans="1:6" x14ac:dyDescent="0.35">
      <c r="A656" s="1"/>
      <c r="B656" s="1" t="s">
        <v>262</v>
      </c>
      <c r="C656" s="79">
        <v>9.1E-4</v>
      </c>
      <c r="D656" s="79">
        <v>4.0550000000000003E-2</v>
      </c>
      <c r="E656" s="72">
        <v>316156</v>
      </c>
      <c r="F656" s="1" t="s">
        <v>44</v>
      </c>
    </row>
    <row r="657" spans="1:6" x14ac:dyDescent="0.35">
      <c r="A657" s="1"/>
      <c r="B657" s="1" t="s">
        <v>265</v>
      </c>
      <c r="C657" s="79">
        <v>0</v>
      </c>
      <c r="D657" s="79">
        <v>0</v>
      </c>
      <c r="E657" s="72">
        <v>0</v>
      </c>
      <c r="F657" s="1" t="s">
        <v>44</v>
      </c>
    </row>
    <row r="658" spans="1:6" x14ac:dyDescent="0.35">
      <c r="A658" s="1"/>
      <c r="B658" s="1" t="s">
        <v>263</v>
      </c>
      <c r="C658" s="79">
        <v>0</v>
      </c>
      <c r="D658" s="79">
        <v>0</v>
      </c>
      <c r="E658" s="72">
        <v>0</v>
      </c>
      <c r="F658" s="1" t="s">
        <v>44</v>
      </c>
    </row>
    <row r="659" spans="1:6" x14ac:dyDescent="0.35">
      <c r="A659" s="1"/>
      <c r="B659" s="1" t="s">
        <v>266</v>
      </c>
      <c r="C659" s="79">
        <v>0</v>
      </c>
      <c r="D659" s="79">
        <v>0</v>
      </c>
      <c r="E659" s="72">
        <v>0</v>
      </c>
      <c r="F659" s="1" t="s">
        <v>44</v>
      </c>
    </row>
    <row r="660" spans="1:6" x14ac:dyDescent="0.35">
      <c r="A660" s="1"/>
      <c r="B660" s="1" t="s">
        <v>264</v>
      </c>
      <c r="C660" s="79">
        <v>0</v>
      </c>
      <c r="D660" s="79">
        <v>0</v>
      </c>
      <c r="E660" s="72">
        <v>0</v>
      </c>
      <c r="F660" s="1" t="s">
        <v>44</v>
      </c>
    </row>
    <row r="661" spans="1:6" x14ac:dyDescent="0.35">
      <c r="A661" s="1"/>
      <c r="B661" s="1" t="s">
        <v>267</v>
      </c>
      <c r="C661" s="79">
        <v>0</v>
      </c>
      <c r="D661" s="79">
        <v>0</v>
      </c>
      <c r="E661" s="72">
        <v>0</v>
      </c>
      <c r="F661" s="1" t="s">
        <v>44</v>
      </c>
    </row>
    <row r="662" spans="1:6" x14ac:dyDescent="0.35">
      <c r="A662" s="1"/>
      <c r="B662" s="1"/>
      <c r="C662" s="79"/>
      <c r="D662" s="79"/>
      <c r="E662" s="1"/>
      <c r="F662" s="1"/>
    </row>
    <row r="663" spans="1:6" x14ac:dyDescent="0.35">
      <c r="A663" s="1" t="s">
        <v>108</v>
      </c>
      <c r="B663" s="1"/>
      <c r="C663" s="79">
        <v>2.2519999999999998E-2</v>
      </c>
      <c r="D663" s="79">
        <v>1</v>
      </c>
      <c r="E663" s="72">
        <v>7797164</v>
      </c>
      <c r="F663" s="1" t="str">
        <f>F661</f>
        <v>WI</v>
      </c>
    </row>
    <row r="664" spans="1:6" x14ac:dyDescent="0.35">
      <c r="A664" s="1" t="s">
        <v>258</v>
      </c>
      <c r="B664" s="1"/>
      <c r="C664" s="79"/>
      <c r="D664" s="79"/>
      <c r="E664" s="72">
        <v>346183933</v>
      </c>
      <c r="F664" s="1" t="str">
        <f>F663</f>
        <v>WI</v>
      </c>
    </row>
    <row r="665" spans="1:6" x14ac:dyDescent="0.35">
      <c r="A665" s="1" t="s">
        <v>107</v>
      </c>
      <c r="B665" s="1"/>
      <c r="C665" s="79"/>
      <c r="D665" s="79"/>
      <c r="E665" s="1">
        <v>481</v>
      </c>
      <c r="F665" s="1" t="str">
        <f>F664</f>
        <v>WI</v>
      </c>
    </row>
    <row r="666" spans="1:6" x14ac:dyDescent="0.35">
      <c r="A666" s="1"/>
      <c r="B666" s="1"/>
      <c r="C666" s="79"/>
      <c r="D666" s="79"/>
      <c r="E666" s="1"/>
      <c r="F666" s="1"/>
    </row>
    <row r="667" spans="1:6" x14ac:dyDescent="0.35">
      <c r="A667" s="1" t="s">
        <v>15</v>
      </c>
      <c r="B667" s="1" t="s">
        <v>260</v>
      </c>
      <c r="C667" s="79">
        <v>1.7100000000000001E-2</v>
      </c>
      <c r="D667" s="79">
        <v>0.84174000000000004</v>
      </c>
      <c r="E667" s="72">
        <v>2664359</v>
      </c>
      <c r="F667" s="1" t="s">
        <v>15</v>
      </c>
    </row>
    <row r="668" spans="1:6" x14ac:dyDescent="0.35">
      <c r="A668" s="1"/>
      <c r="B668" s="1" t="s">
        <v>261</v>
      </c>
      <c r="C668" s="79">
        <v>3.2100000000000002E-3</v>
      </c>
      <c r="D668" s="79">
        <v>0.15826000000000001</v>
      </c>
      <c r="E668" s="72">
        <v>500944</v>
      </c>
      <c r="F668" s="1" t="s">
        <v>15</v>
      </c>
    </row>
    <row r="669" spans="1:6" x14ac:dyDescent="0.35">
      <c r="A669" s="1"/>
      <c r="B669" s="1" t="s">
        <v>265</v>
      </c>
      <c r="C669" s="79">
        <v>0</v>
      </c>
      <c r="D669" s="79">
        <v>0</v>
      </c>
      <c r="E669" s="72">
        <v>0</v>
      </c>
      <c r="F669" s="1" t="s">
        <v>15</v>
      </c>
    </row>
    <row r="670" spans="1:6" x14ac:dyDescent="0.35">
      <c r="A670" s="1"/>
      <c r="B670" s="1" t="s">
        <v>263</v>
      </c>
      <c r="C670" s="79">
        <v>0</v>
      </c>
      <c r="D670" s="79">
        <v>0</v>
      </c>
      <c r="E670" s="72">
        <v>0</v>
      </c>
      <c r="F670" s="1" t="s">
        <v>15</v>
      </c>
    </row>
    <row r="671" spans="1:6" x14ac:dyDescent="0.35">
      <c r="A671" s="1"/>
      <c r="B671" s="1" t="s">
        <v>262</v>
      </c>
      <c r="C671" s="79">
        <v>0</v>
      </c>
      <c r="D671" s="79">
        <v>0</v>
      </c>
      <c r="E671" s="72">
        <v>0</v>
      </c>
      <c r="F671" s="1" t="s">
        <v>15</v>
      </c>
    </row>
    <row r="672" spans="1:6" x14ac:dyDescent="0.35">
      <c r="A672" s="1"/>
      <c r="B672" s="1" t="s">
        <v>266</v>
      </c>
      <c r="C672" s="79">
        <v>0</v>
      </c>
      <c r="D672" s="79">
        <v>0</v>
      </c>
      <c r="E672" s="72">
        <v>0</v>
      </c>
      <c r="F672" s="1" t="s">
        <v>15</v>
      </c>
    </row>
    <row r="673" spans="1:6" x14ac:dyDescent="0.35">
      <c r="A673" s="1"/>
      <c r="B673" s="1" t="s">
        <v>264</v>
      </c>
      <c r="C673" s="79">
        <v>0</v>
      </c>
      <c r="D673" s="79">
        <v>0</v>
      </c>
      <c r="E673" s="72">
        <v>0</v>
      </c>
      <c r="F673" s="1" t="s">
        <v>15</v>
      </c>
    </row>
    <row r="674" spans="1:6" x14ac:dyDescent="0.35">
      <c r="A674" s="1"/>
      <c r="B674" s="1" t="s">
        <v>267</v>
      </c>
      <c r="C674" s="79">
        <v>0</v>
      </c>
      <c r="D674" s="79">
        <v>0</v>
      </c>
      <c r="E674" s="72">
        <v>0</v>
      </c>
      <c r="F674" s="1" t="s">
        <v>15</v>
      </c>
    </row>
    <row r="675" spans="1:6" x14ac:dyDescent="0.35">
      <c r="A675" s="1"/>
      <c r="B675" s="1"/>
      <c r="C675" s="79"/>
      <c r="D675" s="79"/>
      <c r="E675" s="1"/>
      <c r="F675" s="1"/>
    </row>
    <row r="676" spans="1:6" x14ac:dyDescent="0.35">
      <c r="A676" s="1" t="s">
        <v>108</v>
      </c>
      <c r="B676" s="1"/>
      <c r="C676" s="79">
        <v>2.0310000000000002E-2</v>
      </c>
      <c r="D676" s="79">
        <v>1</v>
      </c>
      <c r="E676" s="72">
        <v>3165303</v>
      </c>
      <c r="F676" s="1" t="str">
        <f>F674</f>
        <v>WV</v>
      </c>
    </row>
    <row r="677" spans="1:6" x14ac:dyDescent="0.35">
      <c r="A677" s="1" t="s">
        <v>258</v>
      </c>
      <c r="B677" s="1"/>
      <c r="C677" s="79"/>
      <c r="D677" s="79"/>
      <c r="E677" s="72">
        <v>155822823</v>
      </c>
      <c r="F677" s="1" t="str">
        <f>F676</f>
        <v>WV</v>
      </c>
    </row>
    <row r="678" spans="1:6" x14ac:dyDescent="0.35">
      <c r="A678" s="1" t="s">
        <v>107</v>
      </c>
      <c r="B678" s="1"/>
      <c r="C678" s="79"/>
      <c r="D678" s="79"/>
      <c r="E678" s="1">
        <v>478</v>
      </c>
      <c r="F678" s="1" t="str">
        <f>F677</f>
        <v>WV</v>
      </c>
    </row>
    <row r="679" spans="1:6" x14ac:dyDescent="0.35">
      <c r="A679" s="1"/>
      <c r="B679" s="1"/>
      <c r="C679" s="79"/>
      <c r="D679" s="79"/>
      <c r="E679" s="1"/>
      <c r="F679" s="1"/>
    </row>
    <row r="680" spans="1:6" x14ac:dyDescent="0.35">
      <c r="A680" s="1" t="s">
        <v>34</v>
      </c>
      <c r="B680" s="1" t="s">
        <v>260</v>
      </c>
      <c r="C680" s="79">
        <v>2.3779999999999999E-2</v>
      </c>
      <c r="D680" s="79">
        <v>0.72087999999999997</v>
      </c>
      <c r="E680" s="72">
        <v>1149736</v>
      </c>
      <c r="F680" s="1" t="s">
        <v>34</v>
      </c>
    </row>
    <row r="681" spans="1:6" x14ac:dyDescent="0.35">
      <c r="A681" s="1"/>
      <c r="B681" s="1" t="s">
        <v>261</v>
      </c>
      <c r="C681" s="79">
        <v>6.4799999999999996E-3</v>
      </c>
      <c r="D681" s="79">
        <v>0.19636999999999999</v>
      </c>
      <c r="E681" s="72">
        <v>313193</v>
      </c>
      <c r="F681" s="1" t="s">
        <v>34</v>
      </c>
    </row>
    <row r="682" spans="1:6" x14ac:dyDescent="0.35">
      <c r="A682" s="1"/>
      <c r="B682" s="1" t="s">
        <v>262</v>
      </c>
      <c r="C682" s="79">
        <v>2.7299999999999998E-3</v>
      </c>
      <c r="D682" s="79">
        <v>8.2750000000000004E-2</v>
      </c>
      <c r="E682" s="72">
        <v>131977</v>
      </c>
      <c r="F682" s="1" t="s">
        <v>34</v>
      </c>
    </row>
    <row r="683" spans="1:6" x14ac:dyDescent="0.35">
      <c r="A683" s="1"/>
      <c r="B683" s="1" t="s">
        <v>265</v>
      </c>
      <c r="C683" s="79">
        <v>0</v>
      </c>
      <c r="D683" s="79">
        <v>0</v>
      </c>
      <c r="E683" s="72">
        <v>0</v>
      </c>
      <c r="F683" s="1" t="s">
        <v>34</v>
      </c>
    </row>
    <row r="684" spans="1:6" x14ac:dyDescent="0.35">
      <c r="A684" s="1"/>
      <c r="B684" s="1" t="s">
        <v>263</v>
      </c>
      <c r="C684" s="79">
        <v>0</v>
      </c>
      <c r="D684" s="79">
        <v>0</v>
      </c>
      <c r="E684" s="72">
        <v>0</v>
      </c>
      <c r="F684" s="1" t="s">
        <v>34</v>
      </c>
    </row>
    <row r="685" spans="1:6" x14ac:dyDescent="0.35">
      <c r="A685" s="1"/>
      <c r="B685" s="1" t="s">
        <v>266</v>
      </c>
      <c r="C685" s="79">
        <v>0</v>
      </c>
      <c r="D685" s="79">
        <v>0</v>
      </c>
      <c r="E685" s="72">
        <v>0</v>
      </c>
      <c r="F685" s="1" t="s">
        <v>34</v>
      </c>
    </row>
    <row r="686" spans="1:6" x14ac:dyDescent="0.35">
      <c r="A686" s="1"/>
      <c r="B686" s="1" t="s">
        <v>264</v>
      </c>
      <c r="C686" s="79">
        <v>0</v>
      </c>
      <c r="D686" s="79">
        <v>0</v>
      </c>
      <c r="E686" s="72">
        <v>0</v>
      </c>
      <c r="F686" s="1" t="s">
        <v>34</v>
      </c>
    </row>
    <row r="687" spans="1:6" x14ac:dyDescent="0.35">
      <c r="A687" s="1"/>
      <c r="B687" s="1" t="s">
        <v>267</v>
      </c>
      <c r="C687" s="79">
        <v>0</v>
      </c>
      <c r="D687" s="79">
        <v>0</v>
      </c>
      <c r="E687" s="72">
        <v>0</v>
      </c>
      <c r="F687" s="1" t="s">
        <v>34</v>
      </c>
    </row>
    <row r="688" spans="1:6" x14ac:dyDescent="0.35">
      <c r="A688" s="1"/>
      <c r="B688" s="1"/>
      <c r="C688" s="79"/>
      <c r="D688" s="79"/>
      <c r="E688" s="1"/>
      <c r="F688" s="1"/>
    </row>
    <row r="689" spans="1:6" x14ac:dyDescent="0.35">
      <c r="A689" s="1" t="s">
        <v>108</v>
      </c>
      <c r="B689" s="1"/>
      <c r="C689" s="79">
        <v>3.2989999999999998E-2</v>
      </c>
      <c r="D689" s="79">
        <v>1</v>
      </c>
      <c r="E689" s="72">
        <v>1594906</v>
      </c>
      <c r="F689" s="1" t="str">
        <f>F687</f>
        <v>WY</v>
      </c>
    </row>
    <row r="690" spans="1:6" x14ac:dyDescent="0.35">
      <c r="A690" s="1" t="s">
        <v>258</v>
      </c>
      <c r="B690" s="1"/>
      <c r="C690" s="79"/>
      <c r="D690" s="79"/>
      <c r="E690" s="72">
        <v>48350371</v>
      </c>
      <c r="F690" s="1" t="str">
        <f>F689</f>
        <v>WY</v>
      </c>
    </row>
    <row r="691" spans="1:6" x14ac:dyDescent="0.35">
      <c r="A691" s="1" t="s">
        <v>107</v>
      </c>
      <c r="B691" s="1"/>
      <c r="C691" s="79"/>
      <c r="D691" s="79"/>
      <c r="E691" s="1">
        <v>360</v>
      </c>
      <c r="F691" s="1" t="str">
        <f>F690</f>
        <v>WY</v>
      </c>
    </row>
    <row r="693" spans="1:6" x14ac:dyDescent="0.35">
      <c r="A693" t="s">
        <v>315</v>
      </c>
    </row>
  </sheetData>
  <autoFilter ref="A3:F691" xr:uid="{D1F89F3C-E348-4E61-8246-8AE4E4EE9B61}"/>
  <mergeCells count="1">
    <mergeCell ref="A1:F1"/>
  </mergeCells>
  <hyperlinks>
    <hyperlink ref="G1" location="'Data Warning'!A1" display="Data Warning" xr:uid="{D78B5A87-F20F-4A9A-841D-231A185208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156E-A7D8-4A33-A0AD-32AB1C6EDA69}">
  <dimension ref="A1:G800"/>
  <sheetViews>
    <sheetView workbookViewId="0">
      <pane ySplit="4" topLeftCell="A15" activePane="bottomLeft" state="frozen"/>
      <selection pane="bottomLeft" activeCell="G1" sqref="G1"/>
    </sheetView>
  </sheetViews>
  <sheetFormatPr defaultRowHeight="14.5" x14ac:dyDescent="0.35"/>
  <cols>
    <col min="2" max="2" width="18.81640625" bestFit="1" customWidth="1"/>
    <col min="3" max="3" width="12.7265625" style="77" bestFit="1" customWidth="1"/>
    <col min="4" max="4" width="11.6328125" style="77" bestFit="1" customWidth="1"/>
    <col min="5" max="5" width="15.1796875" bestFit="1" customWidth="1"/>
    <col min="7" max="7" width="11.7265625" bestFit="1" customWidth="1"/>
  </cols>
  <sheetData>
    <row r="1" spans="1:7" x14ac:dyDescent="0.35">
      <c r="A1" t="s">
        <v>318</v>
      </c>
      <c r="G1" s="104" t="s">
        <v>297</v>
      </c>
    </row>
    <row r="2" spans="1:7" x14ac:dyDescent="0.35">
      <c r="A2" t="s">
        <v>167</v>
      </c>
    </row>
    <row r="3" spans="1:7" x14ac:dyDescent="0.35">
      <c r="A3" s="62"/>
      <c r="B3" s="62"/>
      <c r="C3" s="87" t="s">
        <v>243</v>
      </c>
      <c r="D3" s="87" t="s">
        <v>243</v>
      </c>
      <c r="E3" s="65" t="s">
        <v>244</v>
      </c>
      <c r="F3" s="62"/>
    </row>
    <row r="4" spans="1:7" x14ac:dyDescent="0.35">
      <c r="A4" s="64" t="s">
        <v>0</v>
      </c>
      <c r="B4" s="64" t="s">
        <v>245</v>
      </c>
      <c r="C4" s="90" t="s">
        <v>246</v>
      </c>
      <c r="D4" s="90" t="s">
        <v>247</v>
      </c>
      <c r="E4" s="67" t="s">
        <v>177</v>
      </c>
      <c r="F4" s="64" t="s">
        <v>248</v>
      </c>
    </row>
    <row r="5" spans="1:7" x14ac:dyDescent="0.35">
      <c r="A5" s="1" t="s">
        <v>69</v>
      </c>
      <c r="B5" s="1" t="s">
        <v>250</v>
      </c>
      <c r="C5" s="79">
        <v>1.1809999999999999E-2</v>
      </c>
      <c r="D5" s="79">
        <v>0.42393999999999998</v>
      </c>
      <c r="E5" s="72">
        <v>398757776</v>
      </c>
      <c r="F5" s="1" t="s">
        <v>69</v>
      </c>
    </row>
    <row r="6" spans="1:7" x14ac:dyDescent="0.35">
      <c r="A6" s="1"/>
      <c r="B6" s="1" t="s">
        <v>249</v>
      </c>
      <c r="C6" s="79">
        <v>4.4200000000000003E-3</v>
      </c>
      <c r="D6" s="79">
        <v>0.15873999999999999</v>
      </c>
      <c r="E6" s="72">
        <v>149314174</v>
      </c>
      <c r="F6" s="1" t="s">
        <v>69</v>
      </c>
    </row>
    <row r="7" spans="1:7" x14ac:dyDescent="0.35">
      <c r="A7" s="1"/>
      <c r="B7" s="1" t="s">
        <v>252</v>
      </c>
      <c r="C7" s="79">
        <v>3.0200000000000001E-3</v>
      </c>
      <c r="D7" s="79">
        <v>0.10828</v>
      </c>
      <c r="E7" s="72">
        <v>101850678</v>
      </c>
      <c r="F7" s="1" t="s">
        <v>69</v>
      </c>
    </row>
    <row r="8" spans="1:7" x14ac:dyDescent="0.35">
      <c r="A8" s="1"/>
      <c r="B8" s="1" t="s">
        <v>251</v>
      </c>
      <c r="C8" s="79">
        <v>1.92E-3</v>
      </c>
      <c r="D8" s="79">
        <v>6.8760000000000002E-2</v>
      </c>
      <c r="E8" s="72">
        <v>64674972</v>
      </c>
      <c r="F8" s="1" t="s">
        <v>69</v>
      </c>
    </row>
    <row r="9" spans="1:7" x14ac:dyDescent="0.35">
      <c r="A9" s="1"/>
      <c r="B9" s="1" t="s">
        <v>256</v>
      </c>
      <c r="C9" s="79">
        <v>1.83E-3</v>
      </c>
      <c r="D9" s="79">
        <v>6.5500000000000003E-2</v>
      </c>
      <c r="E9" s="72">
        <v>61609829</v>
      </c>
      <c r="F9" s="1" t="s">
        <v>69</v>
      </c>
    </row>
    <row r="10" spans="1:7" x14ac:dyDescent="0.35">
      <c r="A10" s="1"/>
      <c r="B10" s="1" t="s">
        <v>253</v>
      </c>
      <c r="C10" s="79">
        <v>1.57E-3</v>
      </c>
      <c r="D10" s="79">
        <v>5.6180000000000001E-2</v>
      </c>
      <c r="E10" s="72">
        <v>52847833</v>
      </c>
      <c r="F10" s="1" t="s">
        <v>69</v>
      </c>
    </row>
    <row r="11" spans="1:7" x14ac:dyDescent="0.35">
      <c r="A11" s="1"/>
      <c r="B11" s="1" t="s">
        <v>254</v>
      </c>
      <c r="C11" s="79">
        <v>1.2800000000000001E-3</v>
      </c>
      <c r="D11" s="79">
        <v>4.58E-2</v>
      </c>
      <c r="E11" s="72">
        <v>43080361</v>
      </c>
      <c r="F11" s="1" t="s">
        <v>69</v>
      </c>
    </row>
    <row r="12" spans="1:7" x14ac:dyDescent="0.35">
      <c r="A12" s="1"/>
      <c r="B12" s="1" t="s">
        <v>255</v>
      </c>
      <c r="C12" s="79">
        <v>1.0300000000000001E-3</v>
      </c>
      <c r="D12" s="79">
        <v>3.7109999999999997E-2</v>
      </c>
      <c r="E12" s="72">
        <v>34903766</v>
      </c>
      <c r="F12" s="1" t="s">
        <v>69</v>
      </c>
    </row>
    <row r="13" spans="1:7" x14ac:dyDescent="0.35">
      <c r="A13" s="1"/>
      <c r="B13" s="1" t="s">
        <v>210</v>
      </c>
      <c r="C13" s="79">
        <v>9.6000000000000002E-4</v>
      </c>
      <c r="D13" s="79">
        <v>3.4500000000000003E-2</v>
      </c>
      <c r="E13" s="72">
        <v>32450139</v>
      </c>
      <c r="F13" s="1" t="s">
        <v>69</v>
      </c>
    </row>
    <row r="14" spans="1:7" x14ac:dyDescent="0.35">
      <c r="A14" s="1"/>
      <c r="B14" s="1" t="s">
        <v>268</v>
      </c>
      <c r="C14" s="79">
        <v>3.0000000000000001E-5</v>
      </c>
      <c r="D14" s="79">
        <v>1.1900000000000001E-3</v>
      </c>
      <c r="E14" s="72">
        <v>1115038</v>
      </c>
      <c r="F14" s="1" t="s">
        <v>69</v>
      </c>
    </row>
    <row r="15" spans="1:7" x14ac:dyDescent="0.35">
      <c r="A15" s="1"/>
      <c r="B15" s="1"/>
      <c r="C15" s="79"/>
      <c r="D15" s="79"/>
      <c r="E15" s="1"/>
      <c r="F15" s="1"/>
    </row>
    <row r="16" spans="1:7" x14ac:dyDescent="0.35">
      <c r="A16" s="1" t="s">
        <v>108</v>
      </c>
      <c r="B16" s="1"/>
      <c r="C16" s="79">
        <v>2.7869999999999999E-2</v>
      </c>
      <c r="D16" s="79">
        <v>1</v>
      </c>
      <c r="E16" s="72">
        <v>940604565</v>
      </c>
      <c r="F16" s="1" t="str">
        <f>F14</f>
        <v>US</v>
      </c>
    </row>
    <row r="17" spans="1:6" x14ac:dyDescent="0.35">
      <c r="A17" s="1" t="s">
        <v>258</v>
      </c>
      <c r="B17" s="1"/>
      <c r="C17" s="79"/>
      <c r="D17" s="79"/>
      <c r="E17" s="72">
        <v>33753193967</v>
      </c>
      <c r="F17" s="1" t="str">
        <f>F16</f>
        <v>US</v>
      </c>
    </row>
    <row r="18" spans="1:6" x14ac:dyDescent="0.35">
      <c r="A18" s="1" t="s">
        <v>107</v>
      </c>
      <c r="B18" s="1"/>
      <c r="C18" s="79"/>
      <c r="D18" s="79"/>
      <c r="E18" s="61">
        <v>23107</v>
      </c>
      <c r="F18" s="1" t="str">
        <f>F17</f>
        <v>US</v>
      </c>
    </row>
    <row r="19" spans="1:6" x14ac:dyDescent="0.35">
      <c r="A19" s="1"/>
      <c r="B19" s="1"/>
      <c r="C19" s="79"/>
      <c r="D19" s="79"/>
      <c r="E19" s="1"/>
      <c r="F19" s="1"/>
    </row>
    <row r="20" spans="1:6" x14ac:dyDescent="0.35">
      <c r="A20" s="1" t="s">
        <v>45</v>
      </c>
      <c r="B20" s="1" t="s">
        <v>251</v>
      </c>
      <c r="C20" s="79">
        <v>2.1700000000000001E-3</v>
      </c>
      <c r="D20" s="79">
        <v>0.56281999999999999</v>
      </c>
      <c r="E20" s="72">
        <v>126784</v>
      </c>
      <c r="F20" s="1" t="s">
        <v>45</v>
      </c>
    </row>
    <row r="21" spans="1:6" x14ac:dyDescent="0.35">
      <c r="A21" s="1"/>
      <c r="B21" s="1" t="s">
        <v>210</v>
      </c>
      <c r="C21" s="79">
        <v>1.32E-3</v>
      </c>
      <c r="D21" s="79">
        <v>0.34322000000000003</v>
      </c>
      <c r="E21" s="72">
        <v>77316</v>
      </c>
      <c r="F21" s="1" t="s">
        <v>45</v>
      </c>
    </row>
    <row r="22" spans="1:6" x14ac:dyDescent="0.35">
      <c r="A22" s="1"/>
      <c r="B22" s="1" t="s">
        <v>268</v>
      </c>
      <c r="C22" s="79">
        <v>3.6000000000000002E-4</v>
      </c>
      <c r="D22" s="79">
        <v>9.3960000000000002E-2</v>
      </c>
      <c r="E22" s="72">
        <v>21166</v>
      </c>
      <c r="F22" s="1" t="s">
        <v>45</v>
      </c>
    </row>
    <row r="23" spans="1:6" x14ac:dyDescent="0.35">
      <c r="A23" s="1"/>
      <c r="B23" s="1" t="s">
        <v>249</v>
      </c>
      <c r="C23" s="79">
        <v>0</v>
      </c>
      <c r="D23" s="79">
        <v>0</v>
      </c>
      <c r="E23" s="72">
        <v>0</v>
      </c>
      <c r="F23" s="1" t="s">
        <v>45</v>
      </c>
    </row>
    <row r="24" spans="1:6" x14ac:dyDescent="0.35">
      <c r="A24" s="1"/>
      <c r="B24" s="1" t="s">
        <v>254</v>
      </c>
      <c r="C24" s="79">
        <v>0</v>
      </c>
      <c r="D24" s="79">
        <v>0</v>
      </c>
      <c r="E24" s="72">
        <v>0</v>
      </c>
      <c r="F24" s="1" t="s">
        <v>45</v>
      </c>
    </row>
    <row r="25" spans="1:6" x14ac:dyDescent="0.35">
      <c r="A25" s="1"/>
      <c r="B25" s="1" t="s">
        <v>250</v>
      </c>
      <c r="C25" s="79">
        <v>0</v>
      </c>
      <c r="D25" s="79">
        <v>0</v>
      </c>
      <c r="E25" s="72">
        <v>0</v>
      </c>
      <c r="F25" s="1" t="s">
        <v>45</v>
      </c>
    </row>
    <row r="26" spans="1:6" x14ac:dyDescent="0.35">
      <c r="A26" s="1"/>
      <c r="B26" s="1" t="s">
        <v>252</v>
      </c>
      <c r="C26" s="79">
        <v>0</v>
      </c>
      <c r="D26" s="79">
        <v>0</v>
      </c>
      <c r="E26" s="72">
        <v>0</v>
      </c>
      <c r="F26" s="1" t="s">
        <v>45</v>
      </c>
    </row>
    <row r="27" spans="1:6" x14ac:dyDescent="0.35">
      <c r="A27" s="1"/>
      <c r="B27" s="1" t="s">
        <v>255</v>
      </c>
      <c r="C27" s="79">
        <v>0</v>
      </c>
      <c r="D27" s="79">
        <v>0</v>
      </c>
      <c r="E27" s="72">
        <v>0</v>
      </c>
      <c r="F27" s="1" t="s">
        <v>45</v>
      </c>
    </row>
    <row r="28" spans="1:6" x14ac:dyDescent="0.35">
      <c r="A28" s="1"/>
      <c r="B28" s="1" t="s">
        <v>253</v>
      </c>
      <c r="C28" s="79">
        <v>0</v>
      </c>
      <c r="D28" s="79">
        <v>0</v>
      </c>
      <c r="E28" s="72">
        <v>0</v>
      </c>
      <c r="F28" s="1" t="s">
        <v>45</v>
      </c>
    </row>
    <row r="29" spans="1:6" x14ac:dyDescent="0.35">
      <c r="A29" s="1"/>
      <c r="B29" s="1" t="s">
        <v>256</v>
      </c>
      <c r="C29" s="79">
        <v>0</v>
      </c>
      <c r="D29" s="79">
        <v>0</v>
      </c>
      <c r="E29" s="72">
        <v>0</v>
      </c>
      <c r="F29" s="1" t="s">
        <v>45</v>
      </c>
    </row>
    <row r="30" spans="1:6" x14ac:dyDescent="0.35">
      <c r="A30" s="1"/>
      <c r="B30" s="1"/>
      <c r="C30" s="79"/>
      <c r="D30" s="79"/>
      <c r="E30" s="1"/>
      <c r="F30" s="1"/>
    </row>
    <row r="31" spans="1:6" x14ac:dyDescent="0.35">
      <c r="A31" s="1" t="s">
        <v>108</v>
      </c>
      <c r="B31" s="1"/>
      <c r="C31" s="79">
        <v>3.8500000000000001E-3</v>
      </c>
      <c r="D31" s="79">
        <v>1</v>
      </c>
      <c r="E31" s="72">
        <v>225266</v>
      </c>
      <c r="F31" s="1" t="str">
        <f>F29</f>
        <v>AK</v>
      </c>
    </row>
    <row r="32" spans="1:6" x14ac:dyDescent="0.35">
      <c r="A32" s="1" t="s">
        <v>258</v>
      </c>
      <c r="B32" s="1"/>
      <c r="C32" s="79"/>
      <c r="D32" s="79"/>
      <c r="E32" s="72">
        <v>58467571</v>
      </c>
      <c r="F32" s="1" t="str">
        <f>F31</f>
        <v>AK</v>
      </c>
    </row>
    <row r="33" spans="1:6" x14ac:dyDescent="0.35">
      <c r="A33" s="1" t="s">
        <v>107</v>
      </c>
      <c r="B33" s="1"/>
      <c r="C33" s="79"/>
      <c r="D33" s="79"/>
      <c r="E33" s="1">
        <v>495</v>
      </c>
      <c r="F33" s="1" t="str">
        <f>F32</f>
        <v>AK</v>
      </c>
    </row>
    <row r="34" spans="1:6" x14ac:dyDescent="0.35">
      <c r="A34" s="1"/>
      <c r="B34" s="1"/>
      <c r="C34" s="79"/>
      <c r="D34" s="79"/>
      <c r="E34" s="1"/>
      <c r="F34" s="1"/>
    </row>
    <row r="35" spans="1:6" x14ac:dyDescent="0.35">
      <c r="A35" s="1" t="s">
        <v>16</v>
      </c>
      <c r="B35" s="1" t="s">
        <v>251</v>
      </c>
      <c r="C35" s="79">
        <v>5.9699999999999996E-3</v>
      </c>
      <c r="D35" s="79">
        <v>0.35683999999999999</v>
      </c>
      <c r="E35" s="72">
        <v>392392</v>
      </c>
      <c r="F35" s="1" t="s">
        <v>16</v>
      </c>
    </row>
    <row r="36" spans="1:6" x14ac:dyDescent="0.35">
      <c r="A36" s="1"/>
      <c r="B36" s="1" t="s">
        <v>249</v>
      </c>
      <c r="C36" s="79">
        <v>3.0999999999999999E-3</v>
      </c>
      <c r="D36" s="79">
        <v>0.18548000000000001</v>
      </c>
      <c r="E36" s="72">
        <v>203954</v>
      </c>
      <c r="F36" s="1" t="s">
        <v>16</v>
      </c>
    </row>
    <row r="37" spans="1:6" x14ac:dyDescent="0.35">
      <c r="A37" s="1"/>
      <c r="B37" s="1" t="s">
        <v>255</v>
      </c>
      <c r="C37" s="79">
        <v>3.0500000000000002E-3</v>
      </c>
      <c r="D37" s="79">
        <v>0.18221000000000001</v>
      </c>
      <c r="E37" s="72">
        <v>200369</v>
      </c>
      <c r="F37" s="1" t="s">
        <v>16</v>
      </c>
    </row>
    <row r="38" spans="1:6" x14ac:dyDescent="0.35">
      <c r="A38" s="1"/>
      <c r="B38" s="1" t="s">
        <v>250</v>
      </c>
      <c r="C38" s="79">
        <v>2.3900000000000002E-3</v>
      </c>
      <c r="D38" s="79">
        <v>0.14308999999999999</v>
      </c>
      <c r="E38" s="72">
        <v>157343</v>
      </c>
      <c r="F38" s="1" t="s">
        <v>16</v>
      </c>
    </row>
    <row r="39" spans="1:6" x14ac:dyDescent="0.35">
      <c r="A39" s="1"/>
      <c r="B39" s="1" t="s">
        <v>210</v>
      </c>
      <c r="C39" s="79">
        <v>2.2100000000000002E-3</v>
      </c>
      <c r="D39" s="79">
        <v>0.13238</v>
      </c>
      <c r="E39" s="72">
        <v>145573</v>
      </c>
      <c r="F39" s="1" t="s">
        <v>16</v>
      </c>
    </row>
    <row r="40" spans="1:6" x14ac:dyDescent="0.35">
      <c r="A40" s="1"/>
      <c r="B40" s="1" t="s">
        <v>254</v>
      </c>
      <c r="C40" s="79">
        <v>0</v>
      </c>
      <c r="D40" s="79">
        <v>0</v>
      </c>
      <c r="E40" s="72">
        <v>0</v>
      </c>
      <c r="F40" s="1" t="s">
        <v>16</v>
      </c>
    </row>
    <row r="41" spans="1:6" x14ac:dyDescent="0.35">
      <c r="A41" s="1"/>
      <c r="B41" s="1" t="s">
        <v>252</v>
      </c>
      <c r="C41" s="79">
        <v>0</v>
      </c>
      <c r="D41" s="79">
        <v>0</v>
      </c>
      <c r="E41" s="72">
        <v>0</v>
      </c>
      <c r="F41" s="1" t="s">
        <v>16</v>
      </c>
    </row>
    <row r="42" spans="1:6" x14ac:dyDescent="0.35">
      <c r="A42" s="1"/>
      <c r="B42" s="1" t="s">
        <v>253</v>
      </c>
      <c r="C42" s="79">
        <v>0</v>
      </c>
      <c r="D42" s="79">
        <v>0</v>
      </c>
      <c r="E42" s="72">
        <v>0</v>
      </c>
      <c r="F42" s="1" t="s">
        <v>16</v>
      </c>
    </row>
    <row r="43" spans="1:6" x14ac:dyDescent="0.35">
      <c r="A43" s="1"/>
      <c r="B43" s="1" t="s">
        <v>256</v>
      </c>
      <c r="C43" s="79">
        <v>0</v>
      </c>
      <c r="D43" s="79">
        <v>0</v>
      </c>
      <c r="E43" s="72">
        <v>0</v>
      </c>
      <c r="F43" s="1" t="s">
        <v>16</v>
      </c>
    </row>
    <row r="44" spans="1:6" x14ac:dyDescent="0.35">
      <c r="A44" s="1"/>
      <c r="B44" s="1" t="s">
        <v>268</v>
      </c>
      <c r="C44" s="79">
        <v>0</v>
      </c>
      <c r="D44" s="79">
        <v>0</v>
      </c>
      <c r="E44" s="72">
        <v>0</v>
      </c>
      <c r="F44" s="1" t="s">
        <v>16</v>
      </c>
    </row>
    <row r="45" spans="1:6" x14ac:dyDescent="0.35">
      <c r="A45" s="1"/>
      <c r="B45" s="1"/>
      <c r="C45" s="79"/>
      <c r="D45" s="79"/>
      <c r="E45" s="1"/>
      <c r="F45" s="1"/>
    </row>
    <row r="46" spans="1:6" x14ac:dyDescent="0.35">
      <c r="A46" s="1" t="s">
        <v>108</v>
      </c>
      <c r="B46" s="1"/>
      <c r="C46" s="79">
        <v>1.6719999999999999E-2</v>
      </c>
      <c r="D46" s="79">
        <v>1</v>
      </c>
      <c r="E46" s="72">
        <v>1099632</v>
      </c>
      <c r="F46" s="1" t="str">
        <f>F44</f>
        <v>AL</v>
      </c>
    </row>
    <row r="47" spans="1:6" x14ac:dyDescent="0.35">
      <c r="A47" s="1" t="s">
        <v>258</v>
      </c>
      <c r="B47" s="1"/>
      <c r="C47" s="79"/>
      <c r="D47" s="79"/>
      <c r="E47" s="72">
        <v>65768504</v>
      </c>
      <c r="F47" s="1" t="str">
        <f>F46</f>
        <v>AL</v>
      </c>
    </row>
    <row r="48" spans="1:6" x14ac:dyDescent="0.35">
      <c r="A48" s="1" t="s">
        <v>107</v>
      </c>
      <c r="B48" s="1"/>
      <c r="C48" s="79"/>
      <c r="D48" s="79"/>
      <c r="E48" s="1">
        <v>487</v>
      </c>
      <c r="F48" s="1" t="str">
        <f>F47</f>
        <v>AL</v>
      </c>
    </row>
    <row r="49" spans="1:6" x14ac:dyDescent="0.35">
      <c r="A49" s="1"/>
      <c r="B49" s="1"/>
      <c r="C49" s="79"/>
      <c r="D49" s="79"/>
      <c r="E49" s="1"/>
      <c r="F49" s="1"/>
    </row>
    <row r="50" spans="1:6" x14ac:dyDescent="0.35">
      <c r="A50" s="1" t="s">
        <v>24</v>
      </c>
      <c r="B50" s="1" t="s">
        <v>250</v>
      </c>
      <c r="C50" s="79">
        <v>1.23E-2</v>
      </c>
      <c r="D50" s="79">
        <v>0.72243000000000002</v>
      </c>
      <c r="E50" s="72">
        <v>874707</v>
      </c>
      <c r="F50" s="1" t="s">
        <v>24</v>
      </c>
    </row>
    <row r="51" spans="1:6" x14ac:dyDescent="0.35">
      <c r="A51" s="1"/>
      <c r="B51" s="1" t="s">
        <v>256</v>
      </c>
      <c r="C51" s="79">
        <v>2.5500000000000002E-3</v>
      </c>
      <c r="D51" s="79">
        <v>0.14951999999999999</v>
      </c>
      <c r="E51" s="72">
        <v>181033</v>
      </c>
      <c r="F51" s="1" t="s">
        <v>24</v>
      </c>
    </row>
    <row r="52" spans="1:6" x14ac:dyDescent="0.35">
      <c r="A52" s="1"/>
      <c r="B52" s="1" t="s">
        <v>255</v>
      </c>
      <c r="C52" s="79">
        <v>1.9400000000000001E-3</v>
      </c>
      <c r="D52" s="79">
        <v>0.11416</v>
      </c>
      <c r="E52" s="72">
        <v>138219</v>
      </c>
      <c r="F52" s="1" t="s">
        <v>24</v>
      </c>
    </row>
    <row r="53" spans="1:6" x14ac:dyDescent="0.35">
      <c r="A53" s="1"/>
      <c r="B53" s="1" t="s">
        <v>254</v>
      </c>
      <c r="C53" s="79">
        <v>2.4000000000000001E-4</v>
      </c>
      <c r="D53" s="79">
        <v>1.389E-2</v>
      </c>
      <c r="E53" s="72">
        <v>16819</v>
      </c>
      <c r="F53" s="1" t="s">
        <v>24</v>
      </c>
    </row>
    <row r="54" spans="1:6" x14ac:dyDescent="0.35">
      <c r="A54" s="1"/>
      <c r="B54" s="1" t="s">
        <v>249</v>
      </c>
      <c r="C54" s="79">
        <v>0</v>
      </c>
      <c r="D54" s="79">
        <v>0</v>
      </c>
      <c r="E54" s="72">
        <v>0</v>
      </c>
      <c r="F54" s="1" t="s">
        <v>24</v>
      </c>
    </row>
    <row r="55" spans="1:6" x14ac:dyDescent="0.35">
      <c r="A55" s="1"/>
      <c r="B55" s="1" t="s">
        <v>251</v>
      </c>
      <c r="C55" s="79">
        <v>0</v>
      </c>
      <c r="D55" s="79">
        <v>0</v>
      </c>
      <c r="E55" s="72">
        <v>0</v>
      </c>
      <c r="F55" s="1" t="s">
        <v>24</v>
      </c>
    </row>
    <row r="56" spans="1:6" x14ac:dyDescent="0.35">
      <c r="A56" s="1"/>
      <c r="B56" s="1" t="s">
        <v>210</v>
      </c>
      <c r="C56" s="79">
        <v>0</v>
      </c>
      <c r="D56" s="79">
        <v>0</v>
      </c>
      <c r="E56" s="72">
        <v>0</v>
      </c>
      <c r="F56" s="1" t="s">
        <v>24</v>
      </c>
    </row>
    <row r="57" spans="1:6" x14ac:dyDescent="0.35">
      <c r="A57" s="1"/>
      <c r="B57" s="1" t="s">
        <v>252</v>
      </c>
      <c r="C57" s="79">
        <v>0</v>
      </c>
      <c r="D57" s="79">
        <v>0</v>
      </c>
      <c r="E57" s="72">
        <v>0</v>
      </c>
      <c r="F57" s="1" t="s">
        <v>24</v>
      </c>
    </row>
    <row r="58" spans="1:6" x14ac:dyDescent="0.35">
      <c r="A58" s="1"/>
      <c r="B58" s="1" t="s">
        <v>253</v>
      </c>
      <c r="C58" s="79">
        <v>0</v>
      </c>
      <c r="D58" s="79">
        <v>0</v>
      </c>
      <c r="E58" s="72">
        <v>0</v>
      </c>
      <c r="F58" s="1" t="s">
        <v>24</v>
      </c>
    </row>
    <row r="59" spans="1:6" x14ac:dyDescent="0.35">
      <c r="A59" s="1"/>
      <c r="B59" s="1" t="s">
        <v>268</v>
      </c>
      <c r="C59" s="79">
        <v>0</v>
      </c>
      <c r="D59" s="79">
        <v>0</v>
      </c>
      <c r="E59" s="72">
        <v>0</v>
      </c>
      <c r="F59" s="1" t="s">
        <v>24</v>
      </c>
    </row>
    <row r="60" spans="1:6" x14ac:dyDescent="0.35">
      <c r="A60" s="1"/>
      <c r="B60" s="1"/>
      <c r="C60" s="79"/>
      <c r="D60" s="79"/>
      <c r="E60" s="1"/>
      <c r="F60" s="1"/>
    </row>
    <row r="61" spans="1:6" x14ac:dyDescent="0.35">
      <c r="A61" s="1" t="s">
        <v>108</v>
      </c>
      <c r="B61" s="1"/>
      <c r="C61" s="79">
        <v>1.703E-2</v>
      </c>
      <c r="D61" s="79">
        <v>1</v>
      </c>
      <c r="E61" s="72">
        <v>1210778</v>
      </c>
      <c r="F61" s="1" t="str">
        <f>F59</f>
        <v>AR</v>
      </c>
    </row>
    <row r="62" spans="1:6" x14ac:dyDescent="0.35">
      <c r="A62" s="1" t="s">
        <v>258</v>
      </c>
      <c r="B62" s="1"/>
      <c r="C62" s="79"/>
      <c r="D62" s="79"/>
      <c r="E62" s="72">
        <v>71088748</v>
      </c>
      <c r="F62" s="1" t="str">
        <f>F61</f>
        <v>AR</v>
      </c>
    </row>
    <row r="63" spans="1:6" x14ac:dyDescent="0.35">
      <c r="A63" s="1" t="s">
        <v>107</v>
      </c>
      <c r="B63" s="1"/>
      <c r="C63" s="79"/>
      <c r="D63" s="79"/>
      <c r="E63" s="1">
        <v>479</v>
      </c>
      <c r="F63" s="1" t="str">
        <f>F62</f>
        <v>AR</v>
      </c>
    </row>
    <row r="64" spans="1:6" x14ac:dyDescent="0.35">
      <c r="A64" s="1"/>
      <c r="B64" s="1"/>
      <c r="C64" s="79"/>
      <c r="D64" s="79"/>
      <c r="E64" s="1"/>
      <c r="F64" s="1"/>
    </row>
    <row r="65" spans="1:6" x14ac:dyDescent="0.35">
      <c r="A65" s="1" t="s">
        <v>46</v>
      </c>
      <c r="B65" s="1" t="s">
        <v>250</v>
      </c>
      <c r="C65" s="79">
        <v>1.0359999999999999E-2</v>
      </c>
      <c r="D65" s="79">
        <v>0.69235000000000002</v>
      </c>
      <c r="E65" s="72">
        <v>2877620</v>
      </c>
      <c r="F65" s="1" t="s">
        <v>46</v>
      </c>
    </row>
    <row r="66" spans="1:6" x14ac:dyDescent="0.35">
      <c r="A66" s="1"/>
      <c r="B66" s="1" t="s">
        <v>254</v>
      </c>
      <c r="C66" s="79">
        <v>1.7099999999999999E-3</v>
      </c>
      <c r="D66" s="79">
        <v>0.11453000000000001</v>
      </c>
      <c r="E66" s="72">
        <v>476018</v>
      </c>
      <c r="F66" s="1" t="s">
        <v>46</v>
      </c>
    </row>
    <row r="67" spans="1:6" x14ac:dyDescent="0.35">
      <c r="A67" s="1"/>
      <c r="B67" s="1" t="s">
        <v>255</v>
      </c>
      <c r="C67" s="79">
        <v>1.5100000000000001E-3</v>
      </c>
      <c r="D67" s="79">
        <v>0.10101</v>
      </c>
      <c r="E67" s="72">
        <v>419816</v>
      </c>
      <c r="F67" s="1" t="s">
        <v>46</v>
      </c>
    </row>
    <row r="68" spans="1:6" x14ac:dyDescent="0.35">
      <c r="A68" s="1"/>
      <c r="B68" s="1" t="s">
        <v>251</v>
      </c>
      <c r="C68" s="79">
        <v>1.3799999999999999E-3</v>
      </c>
      <c r="D68" s="79">
        <v>9.2109999999999997E-2</v>
      </c>
      <c r="E68" s="72">
        <v>382831</v>
      </c>
      <c r="F68" s="1" t="s">
        <v>46</v>
      </c>
    </row>
    <row r="69" spans="1:6" x14ac:dyDescent="0.35">
      <c r="A69" s="1"/>
      <c r="B69" s="1" t="s">
        <v>249</v>
      </c>
      <c r="C69" s="79">
        <v>0</v>
      </c>
      <c r="D69" s="79">
        <v>0</v>
      </c>
      <c r="E69" s="72">
        <v>0</v>
      </c>
      <c r="F69" s="1" t="s">
        <v>46</v>
      </c>
    </row>
    <row r="70" spans="1:6" x14ac:dyDescent="0.35">
      <c r="A70" s="1"/>
      <c r="B70" s="1" t="s">
        <v>210</v>
      </c>
      <c r="C70" s="79">
        <v>0</v>
      </c>
      <c r="D70" s="79">
        <v>0</v>
      </c>
      <c r="E70" s="72">
        <v>0</v>
      </c>
      <c r="F70" s="1" t="s">
        <v>46</v>
      </c>
    </row>
    <row r="71" spans="1:6" x14ac:dyDescent="0.35">
      <c r="A71" s="1"/>
      <c r="B71" s="1" t="s">
        <v>252</v>
      </c>
      <c r="C71" s="79">
        <v>0</v>
      </c>
      <c r="D71" s="79">
        <v>0</v>
      </c>
      <c r="E71" s="72">
        <v>0</v>
      </c>
      <c r="F71" s="1" t="s">
        <v>46</v>
      </c>
    </row>
    <row r="72" spans="1:6" x14ac:dyDescent="0.35">
      <c r="A72" s="1"/>
      <c r="B72" s="1" t="s">
        <v>253</v>
      </c>
      <c r="C72" s="79">
        <v>0</v>
      </c>
      <c r="D72" s="79">
        <v>0</v>
      </c>
      <c r="E72" s="72">
        <v>0</v>
      </c>
      <c r="F72" s="1" t="s">
        <v>46</v>
      </c>
    </row>
    <row r="73" spans="1:6" x14ac:dyDescent="0.35">
      <c r="A73" s="1"/>
      <c r="B73" s="1" t="s">
        <v>256</v>
      </c>
      <c r="C73" s="79">
        <v>0</v>
      </c>
      <c r="D73" s="79">
        <v>0</v>
      </c>
      <c r="E73" s="72">
        <v>0</v>
      </c>
      <c r="F73" s="1" t="s">
        <v>46</v>
      </c>
    </row>
    <row r="74" spans="1:6" x14ac:dyDescent="0.35">
      <c r="A74" s="1"/>
      <c r="B74" s="1" t="s">
        <v>268</v>
      </c>
      <c r="C74" s="79">
        <v>0</v>
      </c>
      <c r="D74" s="79">
        <v>0</v>
      </c>
      <c r="E74" s="72">
        <v>0</v>
      </c>
      <c r="F74" s="1" t="s">
        <v>46</v>
      </c>
    </row>
    <row r="75" spans="1:6" x14ac:dyDescent="0.35">
      <c r="A75" s="1"/>
      <c r="B75" s="1"/>
      <c r="C75" s="79"/>
      <c r="D75" s="79"/>
      <c r="E75" s="1"/>
      <c r="F75" s="1"/>
    </row>
    <row r="76" spans="1:6" x14ac:dyDescent="0.35">
      <c r="A76" s="1" t="s">
        <v>108</v>
      </c>
      <c r="B76" s="1"/>
      <c r="C76" s="79">
        <v>1.4959999999999999E-2</v>
      </c>
      <c r="D76" s="79">
        <v>1</v>
      </c>
      <c r="E76" s="72">
        <v>4156285</v>
      </c>
      <c r="F76" s="1" t="str">
        <f>F74</f>
        <v>AZ</v>
      </c>
    </row>
    <row r="77" spans="1:6" x14ac:dyDescent="0.35">
      <c r="A77" s="1" t="s">
        <v>258</v>
      </c>
      <c r="B77" s="1"/>
      <c r="C77" s="79"/>
      <c r="D77" s="79"/>
      <c r="E77" s="72">
        <v>277818872</v>
      </c>
      <c r="F77" s="1" t="str">
        <f>F76</f>
        <v>AZ</v>
      </c>
    </row>
    <row r="78" spans="1:6" x14ac:dyDescent="0.35">
      <c r="A78" s="1" t="s">
        <v>107</v>
      </c>
      <c r="B78" s="1"/>
      <c r="C78" s="79"/>
      <c r="D78" s="79"/>
      <c r="E78" s="1">
        <v>481</v>
      </c>
      <c r="F78" s="1" t="str">
        <f>F77</f>
        <v>AZ</v>
      </c>
    </row>
    <row r="79" spans="1:6" x14ac:dyDescent="0.35">
      <c r="A79" s="1"/>
      <c r="B79" s="1"/>
      <c r="C79" s="79"/>
      <c r="D79" s="79"/>
      <c r="E79" s="1"/>
      <c r="F79" s="1"/>
    </row>
    <row r="80" spans="1:6" x14ac:dyDescent="0.35">
      <c r="A80" s="1" t="s">
        <v>47</v>
      </c>
      <c r="B80" s="1" t="s">
        <v>250</v>
      </c>
      <c r="C80" s="79">
        <v>1.129E-2</v>
      </c>
      <c r="D80" s="79">
        <v>0.59006000000000003</v>
      </c>
      <c r="E80" s="72">
        <v>73838984</v>
      </c>
      <c r="F80" s="1" t="s">
        <v>47</v>
      </c>
    </row>
    <row r="81" spans="1:6" x14ac:dyDescent="0.35">
      <c r="A81" s="1"/>
      <c r="B81" s="1" t="s">
        <v>249</v>
      </c>
      <c r="C81" s="79">
        <v>4.1099999999999999E-3</v>
      </c>
      <c r="D81" s="79">
        <v>0.21487999999999999</v>
      </c>
      <c r="E81" s="72">
        <v>26889236</v>
      </c>
      <c r="F81" s="1" t="s">
        <v>47</v>
      </c>
    </row>
    <row r="82" spans="1:6" x14ac:dyDescent="0.35">
      <c r="A82" s="1"/>
      <c r="B82" s="1" t="s">
        <v>256</v>
      </c>
      <c r="C82" s="79">
        <v>3.6800000000000001E-3</v>
      </c>
      <c r="D82" s="79">
        <v>0.19223000000000001</v>
      </c>
      <c r="E82" s="72">
        <v>24055711</v>
      </c>
      <c r="F82" s="1" t="s">
        <v>47</v>
      </c>
    </row>
    <row r="83" spans="1:6" x14ac:dyDescent="0.35">
      <c r="A83" s="1"/>
      <c r="B83" s="1" t="s">
        <v>252</v>
      </c>
      <c r="C83" s="79">
        <v>5.0000000000000002E-5</v>
      </c>
      <c r="D83" s="79">
        <v>2.8300000000000001E-3</v>
      </c>
      <c r="E83" s="72">
        <v>353710</v>
      </c>
      <c r="F83" s="1" t="s">
        <v>47</v>
      </c>
    </row>
    <row r="84" spans="1:6" x14ac:dyDescent="0.35">
      <c r="A84" s="1"/>
      <c r="B84" s="1" t="s">
        <v>254</v>
      </c>
      <c r="C84" s="79">
        <v>0</v>
      </c>
      <c r="D84" s="79">
        <v>0</v>
      </c>
      <c r="E84" s="72">
        <v>0</v>
      </c>
      <c r="F84" s="1" t="s">
        <v>47</v>
      </c>
    </row>
    <row r="85" spans="1:6" x14ac:dyDescent="0.35">
      <c r="A85" s="1"/>
      <c r="B85" s="1" t="s">
        <v>251</v>
      </c>
      <c r="C85" s="79">
        <v>0</v>
      </c>
      <c r="D85" s="79">
        <v>0</v>
      </c>
      <c r="E85" s="72">
        <v>0</v>
      </c>
      <c r="F85" s="1" t="s">
        <v>47</v>
      </c>
    </row>
    <row r="86" spans="1:6" x14ac:dyDescent="0.35">
      <c r="A86" s="1"/>
      <c r="B86" s="1" t="s">
        <v>210</v>
      </c>
      <c r="C86" s="79">
        <v>0</v>
      </c>
      <c r="D86" s="79">
        <v>0</v>
      </c>
      <c r="E86" s="72">
        <v>0</v>
      </c>
      <c r="F86" s="1" t="s">
        <v>47</v>
      </c>
    </row>
    <row r="87" spans="1:6" x14ac:dyDescent="0.35">
      <c r="A87" s="1"/>
      <c r="B87" s="1" t="s">
        <v>255</v>
      </c>
      <c r="C87" s="79">
        <v>0</v>
      </c>
      <c r="D87" s="79">
        <v>0</v>
      </c>
      <c r="E87" s="72">
        <v>0</v>
      </c>
      <c r="F87" s="1" t="s">
        <v>47</v>
      </c>
    </row>
    <row r="88" spans="1:6" x14ac:dyDescent="0.35">
      <c r="A88" s="1"/>
      <c r="B88" s="1" t="s">
        <v>253</v>
      </c>
      <c r="C88" s="79">
        <v>0</v>
      </c>
      <c r="D88" s="79">
        <v>0</v>
      </c>
      <c r="E88" s="72">
        <v>0</v>
      </c>
      <c r="F88" s="1" t="s">
        <v>47</v>
      </c>
    </row>
    <row r="89" spans="1:6" x14ac:dyDescent="0.35">
      <c r="A89" s="1"/>
      <c r="B89" s="1" t="s">
        <v>268</v>
      </c>
      <c r="C89" s="79">
        <v>0</v>
      </c>
      <c r="D89" s="79">
        <v>0</v>
      </c>
      <c r="E89" s="72">
        <v>0</v>
      </c>
      <c r="F89" s="1" t="s">
        <v>47</v>
      </c>
    </row>
    <row r="90" spans="1:6" x14ac:dyDescent="0.35">
      <c r="A90" s="1"/>
      <c r="B90" s="1"/>
      <c r="C90" s="79"/>
      <c r="D90" s="79"/>
      <c r="E90" s="1"/>
      <c r="F90" s="1"/>
    </row>
    <row r="91" spans="1:6" x14ac:dyDescent="0.35">
      <c r="A91" s="1" t="s">
        <v>108</v>
      </c>
      <c r="B91" s="1"/>
      <c r="C91" s="79">
        <v>1.9140000000000001E-2</v>
      </c>
      <c r="D91" s="79">
        <v>1</v>
      </c>
      <c r="E91" s="72">
        <v>125137641</v>
      </c>
      <c r="F91" s="1" t="str">
        <f>F89</f>
        <v>CA</v>
      </c>
    </row>
    <row r="92" spans="1:6" x14ac:dyDescent="0.35">
      <c r="A92" s="1" t="s">
        <v>258</v>
      </c>
      <c r="B92" s="1"/>
      <c r="C92" s="79"/>
      <c r="D92" s="79"/>
      <c r="E92" s="72">
        <v>6538866864</v>
      </c>
      <c r="F92" s="1" t="str">
        <f>F91</f>
        <v>CA</v>
      </c>
    </row>
    <row r="93" spans="1:6" x14ac:dyDescent="0.35">
      <c r="A93" s="1" t="s">
        <v>107</v>
      </c>
      <c r="B93" s="1"/>
      <c r="C93" s="79"/>
      <c r="D93" s="79"/>
      <c r="E93" s="1">
        <v>520</v>
      </c>
      <c r="F93" s="1" t="str">
        <f>F92</f>
        <v>CA</v>
      </c>
    </row>
    <row r="94" spans="1:6" x14ac:dyDescent="0.35">
      <c r="A94" s="1"/>
      <c r="B94" s="1"/>
      <c r="C94" s="79"/>
      <c r="D94" s="79"/>
      <c r="E94" s="1"/>
      <c r="F94" s="1"/>
    </row>
    <row r="95" spans="1:6" x14ac:dyDescent="0.35">
      <c r="A95" s="1" t="s">
        <v>25</v>
      </c>
      <c r="B95" s="1" t="s">
        <v>249</v>
      </c>
      <c r="C95" s="79">
        <v>6.4900000000000001E-3</v>
      </c>
      <c r="D95" s="79">
        <v>0.52832999999999997</v>
      </c>
      <c r="E95" s="72">
        <v>3414650</v>
      </c>
      <c r="F95" s="1" t="s">
        <v>25</v>
      </c>
    </row>
    <row r="96" spans="1:6" x14ac:dyDescent="0.35">
      <c r="A96" s="1"/>
      <c r="B96" s="1" t="s">
        <v>253</v>
      </c>
      <c r="C96" s="79">
        <v>3.2000000000000002E-3</v>
      </c>
      <c r="D96" s="79">
        <v>0.26</v>
      </c>
      <c r="E96" s="72">
        <v>1680393</v>
      </c>
      <c r="F96" s="1" t="s">
        <v>25</v>
      </c>
    </row>
    <row r="97" spans="1:6" x14ac:dyDescent="0.35">
      <c r="A97" s="1"/>
      <c r="B97" s="1" t="s">
        <v>251</v>
      </c>
      <c r="C97" s="79">
        <v>1.6900000000000001E-3</v>
      </c>
      <c r="D97" s="79">
        <v>0.13739000000000001</v>
      </c>
      <c r="E97" s="72">
        <v>887958</v>
      </c>
      <c r="F97" s="1" t="s">
        <v>25</v>
      </c>
    </row>
    <row r="98" spans="1:6" x14ac:dyDescent="0.35">
      <c r="A98" s="1"/>
      <c r="B98" s="1" t="s">
        <v>254</v>
      </c>
      <c r="C98" s="79">
        <v>9.1E-4</v>
      </c>
      <c r="D98" s="79">
        <v>7.4270000000000003E-2</v>
      </c>
      <c r="E98" s="72">
        <v>480039</v>
      </c>
      <c r="F98" s="1" t="s">
        <v>25</v>
      </c>
    </row>
    <row r="99" spans="1:6" x14ac:dyDescent="0.35">
      <c r="A99" s="1"/>
      <c r="B99" s="1" t="s">
        <v>250</v>
      </c>
      <c r="C99" s="79">
        <v>0</v>
      </c>
      <c r="D99" s="79">
        <v>0</v>
      </c>
      <c r="E99" s="72">
        <v>0</v>
      </c>
      <c r="F99" s="1" t="s">
        <v>25</v>
      </c>
    </row>
    <row r="100" spans="1:6" x14ac:dyDescent="0.35">
      <c r="A100" s="1"/>
      <c r="B100" s="1" t="s">
        <v>210</v>
      </c>
      <c r="C100" s="79">
        <v>0</v>
      </c>
      <c r="D100" s="79">
        <v>0</v>
      </c>
      <c r="E100" s="72">
        <v>0</v>
      </c>
      <c r="F100" s="1" t="s">
        <v>25</v>
      </c>
    </row>
    <row r="101" spans="1:6" x14ac:dyDescent="0.35">
      <c r="A101" s="1"/>
      <c r="B101" s="1" t="s">
        <v>252</v>
      </c>
      <c r="C101" s="79">
        <v>0</v>
      </c>
      <c r="D101" s="79">
        <v>0</v>
      </c>
      <c r="E101" s="72">
        <v>0</v>
      </c>
      <c r="F101" s="1" t="s">
        <v>25</v>
      </c>
    </row>
    <row r="102" spans="1:6" x14ac:dyDescent="0.35">
      <c r="A102" s="1"/>
      <c r="B102" s="1" t="s">
        <v>255</v>
      </c>
      <c r="C102" s="79">
        <v>0</v>
      </c>
      <c r="D102" s="79">
        <v>0</v>
      </c>
      <c r="E102" s="72">
        <v>0</v>
      </c>
      <c r="F102" s="1" t="s">
        <v>25</v>
      </c>
    </row>
    <row r="103" spans="1:6" x14ac:dyDescent="0.35">
      <c r="A103" s="1"/>
      <c r="B103" s="1" t="s">
        <v>256</v>
      </c>
      <c r="C103" s="79">
        <v>0</v>
      </c>
      <c r="D103" s="79">
        <v>0</v>
      </c>
      <c r="E103" s="72">
        <v>0</v>
      </c>
      <c r="F103" s="1" t="s">
        <v>25</v>
      </c>
    </row>
    <row r="104" spans="1:6" x14ac:dyDescent="0.35">
      <c r="A104" s="1"/>
      <c r="B104" s="1" t="s">
        <v>268</v>
      </c>
      <c r="C104" s="79">
        <v>0</v>
      </c>
      <c r="D104" s="79">
        <v>0</v>
      </c>
      <c r="E104" s="72">
        <v>0</v>
      </c>
      <c r="F104" s="1" t="s">
        <v>25</v>
      </c>
    </row>
    <row r="105" spans="1:6" x14ac:dyDescent="0.35">
      <c r="A105" s="1"/>
      <c r="B105" s="1"/>
      <c r="C105" s="79"/>
      <c r="D105" s="79"/>
      <c r="E105" s="1"/>
      <c r="F105" s="1"/>
    </row>
    <row r="106" spans="1:6" x14ac:dyDescent="0.35">
      <c r="A106" s="1" t="s">
        <v>108</v>
      </c>
      <c r="B106" s="1"/>
      <c r="C106" s="79">
        <v>1.2290000000000001E-2</v>
      </c>
      <c r="D106" s="79">
        <v>1</v>
      </c>
      <c r="E106" s="72">
        <v>6463040</v>
      </c>
      <c r="F106" s="1" t="str">
        <f>F104</f>
        <v>CO</v>
      </c>
    </row>
    <row r="107" spans="1:6" x14ac:dyDescent="0.35">
      <c r="A107" s="1" t="s">
        <v>258</v>
      </c>
      <c r="B107" s="1"/>
      <c r="C107" s="79"/>
      <c r="D107" s="79"/>
      <c r="E107" s="72">
        <v>525921430</v>
      </c>
      <c r="F107" s="1" t="str">
        <f>F106</f>
        <v>CO</v>
      </c>
    </row>
    <row r="108" spans="1:6" x14ac:dyDescent="0.35">
      <c r="A108" s="1" t="s">
        <v>107</v>
      </c>
      <c r="B108" s="1"/>
      <c r="C108" s="79"/>
      <c r="D108" s="79"/>
      <c r="E108" s="1">
        <v>480</v>
      </c>
      <c r="F108" s="1" t="str">
        <f>F107</f>
        <v>CO</v>
      </c>
    </row>
    <row r="109" spans="1:6" x14ac:dyDescent="0.35">
      <c r="A109" s="1"/>
      <c r="B109" s="1"/>
      <c r="C109" s="79"/>
      <c r="D109" s="79"/>
      <c r="E109" s="1"/>
      <c r="F109" s="1"/>
    </row>
    <row r="110" spans="1:6" x14ac:dyDescent="0.35">
      <c r="A110" s="1" t="s">
        <v>1</v>
      </c>
      <c r="B110" s="1" t="s">
        <v>210</v>
      </c>
      <c r="C110" s="79">
        <v>1.491E-2</v>
      </c>
      <c r="D110" s="79">
        <v>0.33900000000000002</v>
      </c>
      <c r="E110" s="72">
        <v>9068851</v>
      </c>
      <c r="F110" s="1" t="s">
        <v>1</v>
      </c>
    </row>
    <row r="111" spans="1:6" x14ac:dyDescent="0.35">
      <c r="A111" s="1"/>
      <c r="B111" s="1" t="s">
        <v>252</v>
      </c>
      <c r="C111" s="79">
        <v>1.2619999999999999E-2</v>
      </c>
      <c r="D111" s="79">
        <v>0.28678999999999999</v>
      </c>
      <c r="E111" s="72">
        <v>7672166</v>
      </c>
      <c r="F111" s="1" t="s">
        <v>1</v>
      </c>
    </row>
    <row r="112" spans="1:6" x14ac:dyDescent="0.35">
      <c r="A112" s="1"/>
      <c r="B112" s="1" t="s">
        <v>249</v>
      </c>
      <c r="C112" s="79">
        <v>4.9199999999999999E-3</v>
      </c>
      <c r="D112" s="79">
        <v>0.1119</v>
      </c>
      <c r="E112" s="72">
        <v>2993422</v>
      </c>
      <c r="F112" s="1" t="s">
        <v>1</v>
      </c>
    </row>
    <row r="113" spans="1:6" x14ac:dyDescent="0.35">
      <c r="A113" s="1"/>
      <c r="B113" s="1" t="s">
        <v>250</v>
      </c>
      <c r="C113" s="79">
        <v>2.8300000000000001E-3</v>
      </c>
      <c r="D113" s="79">
        <v>6.4449999999999993E-2</v>
      </c>
      <c r="E113" s="72">
        <v>1724065</v>
      </c>
      <c r="F113" s="1" t="s">
        <v>1</v>
      </c>
    </row>
    <row r="114" spans="1:6" x14ac:dyDescent="0.35">
      <c r="A114" s="1"/>
      <c r="B114" s="1" t="s">
        <v>256</v>
      </c>
      <c r="C114" s="79">
        <v>2.7100000000000002E-3</v>
      </c>
      <c r="D114" s="79">
        <v>6.1679999999999999E-2</v>
      </c>
      <c r="E114" s="72">
        <v>1650130</v>
      </c>
      <c r="F114" s="1" t="s">
        <v>1</v>
      </c>
    </row>
    <row r="115" spans="1:6" x14ac:dyDescent="0.35">
      <c r="A115" s="1"/>
      <c r="B115" s="1" t="s">
        <v>255</v>
      </c>
      <c r="C115" s="79">
        <v>2.6099999999999999E-3</v>
      </c>
      <c r="D115" s="79">
        <v>5.9319999999999998E-2</v>
      </c>
      <c r="E115" s="72">
        <v>1586981</v>
      </c>
      <c r="F115" s="1" t="s">
        <v>1</v>
      </c>
    </row>
    <row r="116" spans="1:6" x14ac:dyDescent="0.35">
      <c r="A116" s="1"/>
      <c r="B116" s="1" t="s">
        <v>251</v>
      </c>
      <c r="C116" s="79">
        <v>2.2899999999999999E-3</v>
      </c>
      <c r="D116" s="79">
        <v>5.2089999999999997E-2</v>
      </c>
      <c r="E116" s="72">
        <v>1393388</v>
      </c>
      <c r="F116" s="1" t="s">
        <v>1</v>
      </c>
    </row>
    <row r="117" spans="1:6" x14ac:dyDescent="0.35">
      <c r="A117" s="1"/>
      <c r="B117" s="1" t="s">
        <v>254</v>
      </c>
      <c r="C117" s="79">
        <v>1.09E-3</v>
      </c>
      <c r="D117" s="79">
        <v>2.478E-2</v>
      </c>
      <c r="E117" s="72">
        <v>662937</v>
      </c>
      <c r="F117" s="1" t="s">
        <v>1</v>
      </c>
    </row>
    <row r="118" spans="1:6" x14ac:dyDescent="0.35">
      <c r="A118" s="1"/>
      <c r="B118" s="1" t="s">
        <v>253</v>
      </c>
      <c r="C118" s="79">
        <v>0</v>
      </c>
      <c r="D118" s="79">
        <v>0</v>
      </c>
      <c r="E118" s="72">
        <v>0</v>
      </c>
      <c r="F118" s="1" t="s">
        <v>1</v>
      </c>
    </row>
    <row r="119" spans="1:6" x14ac:dyDescent="0.35">
      <c r="A119" s="1"/>
      <c r="B119" s="1" t="s">
        <v>268</v>
      </c>
      <c r="C119" s="79">
        <v>0</v>
      </c>
      <c r="D119" s="79">
        <v>0</v>
      </c>
      <c r="E119" s="72">
        <v>0</v>
      </c>
      <c r="F119" s="1" t="s">
        <v>1</v>
      </c>
    </row>
    <row r="120" spans="1:6" x14ac:dyDescent="0.35">
      <c r="A120" s="1"/>
      <c r="B120" s="1"/>
      <c r="C120" s="79"/>
      <c r="D120" s="79"/>
      <c r="E120" s="1"/>
      <c r="F120" s="1"/>
    </row>
    <row r="121" spans="1:6" x14ac:dyDescent="0.35">
      <c r="A121" s="1" t="s">
        <v>108</v>
      </c>
      <c r="B121" s="1"/>
      <c r="C121" s="79">
        <v>4.3990000000000001E-2</v>
      </c>
      <c r="D121" s="79">
        <v>1</v>
      </c>
      <c r="E121" s="72">
        <v>26751941</v>
      </c>
      <c r="F121" s="1" t="str">
        <f>F119</f>
        <v>CT</v>
      </c>
    </row>
    <row r="122" spans="1:6" x14ac:dyDescent="0.35">
      <c r="A122" s="1" t="s">
        <v>258</v>
      </c>
      <c r="B122" s="1"/>
      <c r="C122" s="79"/>
      <c r="D122" s="79"/>
      <c r="E122" s="72">
        <v>608146958</v>
      </c>
      <c r="F122" s="1" t="str">
        <f>F121</f>
        <v>CT</v>
      </c>
    </row>
    <row r="123" spans="1:6" x14ac:dyDescent="0.35">
      <c r="A123" s="1" t="s">
        <v>107</v>
      </c>
      <c r="B123" s="1"/>
      <c r="C123" s="79"/>
      <c r="D123" s="79"/>
      <c r="E123" s="1">
        <v>480</v>
      </c>
      <c r="F123" s="1" t="str">
        <f>F122</f>
        <v>CT</v>
      </c>
    </row>
    <row r="124" spans="1:6" x14ac:dyDescent="0.35">
      <c r="A124" s="1"/>
      <c r="B124" s="1"/>
      <c r="C124" s="79"/>
      <c r="D124" s="79"/>
      <c r="E124" s="1"/>
      <c r="F124" s="1"/>
    </row>
    <row r="125" spans="1:6" x14ac:dyDescent="0.35">
      <c r="A125" s="1" t="s">
        <v>10</v>
      </c>
      <c r="B125" s="1" t="s">
        <v>250</v>
      </c>
      <c r="C125" s="79">
        <v>6.6299999999999996E-3</v>
      </c>
      <c r="D125" s="79">
        <v>0.37104999999999999</v>
      </c>
      <c r="E125" s="72">
        <v>661842</v>
      </c>
      <c r="F125" s="1" t="s">
        <v>10</v>
      </c>
    </row>
    <row r="126" spans="1:6" x14ac:dyDescent="0.35">
      <c r="A126" s="1"/>
      <c r="B126" s="1" t="s">
        <v>210</v>
      </c>
      <c r="C126" s="79">
        <v>6.2300000000000003E-3</v>
      </c>
      <c r="D126" s="79">
        <v>0.34871999999999997</v>
      </c>
      <c r="E126" s="72">
        <v>622011</v>
      </c>
      <c r="F126" s="1" t="s">
        <v>10</v>
      </c>
    </row>
    <row r="127" spans="1:6" x14ac:dyDescent="0.35">
      <c r="A127" s="1"/>
      <c r="B127" s="1" t="s">
        <v>255</v>
      </c>
      <c r="C127" s="79">
        <v>5.0099999999999997E-3</v>
      </c>
      <c r="D127" s="79">
        <v>0.28023999999999999</v>
      </c>
      <c r="E127" s="72">
        <v>499860</v>
      </c>
      <c r="F127" s="1" t="s">
        <v>10</v>
      </c>
    </row>
    <row r="128" spans="1:6" x14ac:dyDescent="0.35">
      <c r="A128" s="1"/>
      <c r="B128" s="1" t="s">
        <v>249</v>
      </c>
      <c r="C128" s="79">
        <v>0</v>
      </c>
      <c r="D128" s="79">
        <v>0</v>
      </c>
      <c r="E128" s="72">
        <v>0</v>
      </c>
      <c r="F128" s="1" t="s">
        <v>10</v>
      </c>
    </row>
    <row r="129" spans="1:6" x14ac:dyDescent="0.35">
      <c r="A129" s="1"/>
      <c r="B129" s="1" t="s">
        <v>254</v>
      </c>
      <c r="C129" s="79">
        <v>0</v>
      </c>
      <c r="D129" s="79">
        <v>0</v>
      </c>
      <c r="E129" s="72">
        <v>0</v>
      </c>
      <c r="F129" s="1" t="s">
        <v>10</v>
      </c>
    </row>
    <row r="130" spans="1:6" x14ac:dyDescent="0.35">
      <c r="A130" s="1"/>
      <c r="B130" s="1" t="s">
        <v>251</v>
      </c>
      <c r="C130" s="79">
        <v>0</v>
      </c>
      <c r="D130" s="79">
        <v>0</v>
      </c>
      <c r="E130" s="72">
        <v>0</v>
      </c>
      <c r="F130" s="1" t="s">
        <v>10</v>
      </c>
    </row>
    <row r="131" spans="1:6" x14ac:dyDescent="0.35">
      <c r="A131" s="1"/>
      <c r="B131" s="1" t="s">
        <v>252</v>
      </c>
      <c r="C131" s="79">
        <v>0</v>
      </c>
      <c r="D131" s="79">
        <v>0</v>
      </c>
      <c r="E131" s="72">
        <v>0</v>
      </c>
      <c r="F131" s="1" t="s">
        <v>10</v>
      </c>
    </row>
    <row r="132" spans="1:6" x14ac:dyDescent="0.35">
      <c r="A132" s="1"/>
      <c r="B132" s="1" t="s">
        <v>253</v>
      </c>
      <c r="C132" s="79">
        <v>0</v>
      </c>
      <c r="D132" s="79">
        <v>0</v>
      </c>
      <c r="E132" s="72">
        <v>0</v>
      </c>
      <c r="F132" s="1" t="s">
        <v>10</v>
      </c>
    </row>
    <row r="133" spans="1:6" x14ac:dyDescent="0.35">
      <c r="A133" s="1"/>
      <c r="B133" s="1" t="s">
        <v>256</v>
      </c>
      <c r="C133" s="79">
        <v>0</v>
      </c>
      <c r="D133" s="79">
        <v>0</v>
      </c>
      <c r="E133" s="72">
        <v>0</v>
      </c>
      <c r="F133" s="1" t="s">
        <v>10</v>
      </c>
    </row>
    <row r="134" spans="1:6" x14ac:dyDescent="0.35">
      <c r="A134" s="1"/>
      <c r="B134" s="1" t="s">
        <v>268</v>
      </c>
      <c r="C134" s="79">
        <v>0</v>
      </c>
      <c r="D134" s="79">
        <v>0</v>
      </c>
      <c r="E134" s="72">
        <v>0</v>
      </c>
      <c r="F134" s="1" t="s">
        <v>10</v>
      </c>
    </row>
    <row r="135" spans="1:6" x14ac:dyDescent="0.35">
      <c r="A135" s="1"/>
      <c r="B135" s="1"/>
      <c r="C135" s="79"/>
      <c r="D135" s="79"/>
      <c r="E135" s="1"/>
      <c r="F135" s="1"/>
    </row>
    <row r="136" spans="1:6" x14ac:dyDescent="0.35">
      <c r="A136" s="1" t="s">
        <v>108</v>
      </c>
      <c r="B136" s="1"/>
      <c r="C136" s="79">
        <v>1.787E-2</v>
      </c>
      <c r="D136" s="79">
        <v>1</v>
      </c>
      <c r="E136" s="72">
        <v>1783713</v>
      </c>
      <c r="F136" s="1" t="str">
        <f>F134</f>
        <v>DC</v>
      </c>
    </row>
    <row r="137" spans="1:6" x14ac:dyDescent="0.35">
      <c r="A137" s="1" t="s">
        <v>258</v>
      </c>
      <c r="B137" s="1"/>
      <c r="C137" s="79"/>
      <c r="D137" s="79"/>
      <c r="E137" s="72">
        <v>99796366</v>
      </c>
      <c r="F137" s="1" t="str">
        <f>F136</f>
        <v>DC</v>
      </c>
    </row>
    <row r="138" spans="1:6" x14ac:dyDescent="0.35">
      <c r="A138" s="1" t="s">
        <v>107</v>
      </c>
      <c r="B138" s="1"/>
      <c r="C138" s="79"/>
      <c r="D138" s="79"/>
      <c r="E138" s="1">
        <v>483</v>
      </c>
      <c r="F138" s="1" t="str">
        <f>F137</f>
        <v>DC</v>
      </c>
    </row>
    <row r="139" spans="1:6" x14ac:dyDescent="0.35">
      <c r="A139" s="1"/>
      <c r="B139" s="1"/>
      <c r="C139" s="79"/>
      <c r="D139" s="79"/>
      <c r="E139" s="1"/>
      <c r="F139" s="1"/>
    </row>
    <row r="140" spans="1:6" x14ac:dyDescent="0.35">
      <c r="A140" s="1" t="s">
        <v>11</v>
      </c>
      <c r="B140" s="1" t="s">
        <v>252</v>
      </c>
      <c r="C140" s="79">
        <v>0.16356000000000001</v>
      </c>
      <c r="D140" s="79">
        <v>1</v>
      </c>
      <c r="E140" s="72">
        <v>8127239</v>
      </c>
      <c r="F140" s="1" t="s">
        <v>11</v>
      </c>
    </row>
    <row r="141" spans="1:6" x14ac:dyDescent="0.35">
      <c r="A141" s="1"/>
      <c r="B141" s="1" t="s">
        <v>249</v>
      </c>
      <c r="C141" s="79">
        <v>0</v>
      </c>
      <c r="D141" s="79">
        <v>0</v>
      </c>
      <c r="E141" s="72">
        <v>0</v>
      </c>
      <c r="F141" s="1" t="s">
        <v>11</v>
      </c>
    </row>
    <row r="142" spans="1:6" x14ac:dyDescent="0.35">
      <c r="A142" s="1"/>
      <c r="B142" s="1" t="s">
        <v>254</v>
      </c>
      <c r="C142" s="79">
        <v>0</v>
      </c>
      <c r="D142" s="79">
        <v>0</v>
      </c>
      <c r="E142" s="72">
        <v>0</v>
      </c>
      <c r="F142" s="1" t="s">
        <v>11</v>
      </c>
    </row>
    <row r="143" spans="1:6" x14ac:dyDescent="0.35">
      <c r="A143" s="1"/>
      <c r="B143" s="1" t="s">
        <v>250</v>
      </c>
      <c r="C143" s="79">
        <v>0</v>
      </c>
      <c r="D143" s="79">
        <v>0</v>
      </c>
      <c r="E143" s="72">
        <v>0</v>
      </c>
      <c r="F143" s="1" t="s">
        <v>11</v>
      </c>
    </row>
    <row r="144" spans="1:6" x14ac:dyDescent="0.35">
      <c r="A144" s="1"/>
      <c r="B144" s="1" t="s">
        <v>251</v>
      </c>
      <c r="C144" s="79">
        <v>0</v>
      </c>
      <c r="D144" s="79">
        <v>0</v>
      </c>
      <c r="E144" s="72">
        <v>0</v>
      </c>
      <c r="F144" s="1" t="s">
        <v>11</v>
      </c>
    </row>
    <row r="145" spans="1:6" x14ac:dyDescent="0.35">
      <c r="A145" s="1"/>
      <c r="B145" s="1" t="s">
        <v>210</v>
      </c>
      <c r="C145" s="79">
        <v>0</v>
      </c>
      <c r="D145" s="79">
        <v>0</v>
      </c>
      <c r="E145" s="72">
        <v>0</v>
      </c>
      <c r="F145" s="1" t="s">
        <v>11</v>
      </c>
    </row>
    <row r="146" spans="1:6" x14ac:dyDescent="0.35">
      <c r="A146" s="1"/>
      <c r="B146" s="1" t="s">
        <v>255</v>
      </c>
      <c r="C146" s="79">
        <v>0</v>
      </c>
      <c r="D146" s="79">
        <v>0</v>
      </c>
      <c r="E146" s="72">
        <v>0</v>
      </c>
      <c r="F146" s="1" t="s">
        <v>11</v>
      </c>
    </row>
    <row r="147" spans="1:6" x14ac:dyDescent="0.35">
      <c r="A147" s="1"/>
      <c r="B147" s="1" t="s">
        <v>253</v>
      </c>
      <c r="C147" s="79">
        <v>0</v>
      </c>
      <c r="D147" s="79">
        <v>0</v>
      </c>
      <c r="E147" s="72">
        <v>0</v>
      </c>
      <c r="F147" s="1" t="s">
        <v>11</v>
      </c>
    </row>
    <row r="148" spans="1:6" x14ac:dyDescent="0.35">
      <c r="A148" s="1"/>
      <c r="B148" s="1" t="s">
        <v>256</v>
      </c>
      <c r="C148" s="79">
        <v>0</v>
      </c>
      <c r="D148" s="79">
        <v>0</v>
      </c>
      <c r="E148" s="72">
        <v>0</v>
      </c>
      <c r="F148" s="1" t="s">
        <v>11</v>
      </c>
    </row>
    <row r="149" spans="1:6" x14ac:dyDescent="0.35">
      <c r="A149" s="1"/>
      <c r="B149" s="1" t="s">
        <v>268</v>
      </c>
      <c r="C149" s="79">
        <v>0</v>
      </c>
      <c r="D149" s="79">
        <v>0</v>
      </c>
      <c r="E149" s="72">
        <v>0</v>
      </c>
      <c r="F149" s="1" t="s">
        <v>11</v>
      </c>
    </row>
    <row r="150" spans="1:6" x14ac:dyDescent="0.35">
      <c r="A150" s="1"/>
      <c r="B150" s="1"/>
      <c r="C150" s="79"/>
      <c r="D150" s="79"/>
      <c r="E150" s="1"/>
      <c r="F150" s="1"/>
    </row>
    <row r="151" spans="1:6" x14ac:dyDescent="0.35">
      <c r="A151" s="1" t="s">
        <v>108</v>
      </c>
      <c r="B151" s="1"/>
      <c r="C151" s="79">
        <v>0.16356000000000001</v>
      </c>
      <c r="D151" s="79">
        <v>1</v>
      </c>
      <c r="E151" s="72">
        <v>8127239</v>
      </c>
      <c r="F151" s="1" t="str">
        <f>F149</f>
        <v>DE</v>
      </c>
    </row>
    <row r="152" spans="1:6" x14ac:dyDescent="0.35">
      <c r="A152" s="1" t="s">
        <v>258</v>
      </c>
      <c r="B152" s="1"/>
      <c r="C152" s="79"/>
      <c r="D152" s="79"/>
      <c r="E152" s="72">
        <v>49688815</v>
      </c>
      <c r="F152" s="1" t="str">
        <f>F151</f>
        <v>DE</v>
      </c>
    </row>
    <row r="153" spans="1:6" x14ac:dyDescent="0.35">
      <c r="A153" s="1" t="s">
        <v>107</v>
      </c>
      <c r="B153" s="1"/>
      <c r="C153" s="79"/>
      <c r="D153" s="79"/>
      <c r="E153" s="1">
        <v>88</v>
      </c>
      <c r="F153" s="1" t="str">
        <f>F152</f>
        <v>DE</v>
      </c>
    </row>
    <row r="154" spans="1:6" x14ac:dyDescent="0.35">
      <c r="A154" s="1"/>
      <c r="B154" s="1"/>
      <c r="C154" s="79"/>
      <c r="D154" s="79"/>
      <c r="E154" s="1"/>
      <c r="F154" s="1"/>
    </row>
    <row r="155" spans="1:6" x14ac:dyDescent="0.35">
      <c r="A155" s="1" t="s">
        <v>17</v>
      </c>
      <c r="B155" s="1" t="s">
        <v>250</v>
      </c>
      <c r="C155" s="79">
        <v>0.14924000000000001</v>
      </c>
      <c r="D155" s="79">
        <v>0.73472000000000004</v>
      </c>
      <c r="E155" s="72">
        <v>50403429</v>
      </c>
      <c r="F155" s="1" t="s">
        <v>17</v>
      </c>
    </row>
    <row r="156" spans="1:6" x14ac:dyDescent="0.35">
      <c r="A156" s="1"/>
      <c r="B156" s="1" t="s">
        <v>253</v>
      </c>
      <c r="C156" s="79">
        <v>1.358E-2</v>
      </c>
      <c r="D156" s="79">
        <v>6.6860000000000003E-2</v>
      </c>
      <c r="E156" s="72">
        <v>4587049</v>
      </c>
      <c r="F156" s="1" t="s">
        <v>17</v>
      </c>
    </row>
    <row r="157" spans="1:6" x14ac:dyDescent="0.35">
      <c r="A157" s="1"/>
      <c r="B157" s="1" t="s">
        <v>249</v>
      </c>
      <c r="C157" s="79">
        <v>1.2880000000000001E-2</v>
      </c>
      <c r="D157" s="79">
        <v>6.3399999999999998E-2</v>
      </c>
      <c r="E157" s="72">
        <v>4349140</v>
      </c>
      <c r="F157" s="1" t="s">
        <v>17</v>
      </c>
    </row>
    <row r="158" spans="1:6" x14ac:dyDescent="0.35">
      <c r="A158" s="1"/>
      <c r="B158" s="1" t="s">
        <v>255</v>
      </c>
      <c r="C158" s="79">
        <v>1.0149999999999999E-2</v>
      </c>
      <c r="D158" s="79">
        <v>4.9970000000000001E-2</v>
      </c>
      <c r="E158" s="72">
        <v>3428007</v>
      </c>
      <c r="F158" s="1" t="s">
        <v>17</v>
      </c>
    </row>
    <row r="159" spans="1:6" x14ac:dyDescent="0.35">
      <c r="A159" s="1"/>
      <c r="B159" s="1" t="s">
        <v>251</v>
      </c>
      <c r="C159" s="79">
        <v>9.3500000000000007E-3</v>
      </c>
      <c r="D159" s="79">
        <v>4.6039999999999998E-2</v>
      </c>
      <c r="E159" s="72">
        <v>3158362</v>
      </c>
      <c r="F159" s="1" t="s">
        <v>17</v>
      </c>
    </row>
    <row r="160" spans="1:6" x14ac:dyDescent="0.35">
      <c r="A160" s="1"/>
      <c r="B160" s="1" t="s">
        <v>210</v>
      </c>
      <c r="C160" s="79">
        <v>4.2599999999999999E-3</v>
      </c>
      <c r="D160" s="79">
        <v>2.0990000000000002E-2</v>
      </c>
      <c r="E160" s="72">
        <v>1440205</v>
      </c>
      <c r="F160" s="1" t="s">
        <v>17</v>
      </c>
    </row>
    <row r="161" spans="1:6" x14ac:dyDescent="0.35">
      <c r="A161" s="1"/>
      <c r="B161" s="1" t="s">
        <v>254</v>
      </c>
      <c r="C161" s="79">
        <v>3.6600000000000001E-3</v>
      </c>
      <c r="D161" s="79">
        <v>1.8010000000000002E-2</v>
      </c>
      <c r="E161" s="72">
        <v>1235698</v>
      </c>
      <c r="F161" s="1" t="s">
        <v>17</v>
      </c>
    </row>
    <row r="162" spans="1:6" x14ac:dyDescent="0.35">
      <c r="A162" s="1"/>
      <c r="B162" s="1" t="s">
        <v>252</v>
      </c>
      <c r="C162" s="79">
        <v>0</v>
      </c>
      <c r="D162" s="79">
        <v>0</v>
      </c>
      <c r="E162" s="72">
        <v>0</v>
      </c>
      <c r="F162" s="1" t="s">
        <v>17</v>
      </c>
    </row>
    <row r="163" spans="1:6" x14ac:dyDescent="0.35">
      <c r="A163" s="1"/>
      <c r="B163" s="1" t="s">
        <v>256</v>
      </c>
      <c r="C163" s="79">
        <v>0</v>
      </c>
      <c r="D163" s="79">
        <v>0</v>
      </c>
      <c r="E163" s="72">
        <v>0</v>
      </c>
      <c r="F163" s="1" t="s">
        <v>17</v>
      </c>
    </row>
    <row r="164" spans="1:6" x14ac:dyDescent="0.35">
      <c r="A164" s="1"/>
      <c r="B164" s="1" t="s">
        <v>268</v>
      </c>
      <c r="C164" s="79">
        <v>0</v>
      </c>
      <c r="D164" s="79">
        <v>0</v>
      </c>
      <c r="E164" s="72">
        <v>0</v>
      </c>
      <c r="F164" s="1" t="s">
        <v>17</v>
      </c>
    </row>
    <row r="165" spans="1:6" x14ac:dyDescent="0.35">
      <c r="A165" s="1"/>
      <c r="B165" s="1"/>
      <c r="C165" s="79"/>
      <c r="D165" s="79"/>
      <c r="E165" s="1"/>
      <c r="F165" s="1"/>
    </row>
    <row r="166" spans="1:6" x14ac:dyDescent="0.35">
      <c r="A166" s="1" t="s">
        <v>108</v>
      </c>
      <c r="B166" s="1"/>
      <c r="C166" s="79">
        <v>0.20313000000000001</v>
      </c>
      <c r="D166" s="79">
        <v>1</v>
      </c>
      <c r="E166" s="72">
        <v>68601890</v>
      </c>
      <c r="F166" s="1" t="str">
        <f>F164</f>
        <v>FL</v>
      </c>
    </row>
    <row r="167" spans="1:6" x14ac:dyDescent="0.35">
      <c r="A167" s="1" t="s">
        <v>258</v>
      </c>
      <c r="B167" s="1"/>
      <c r="C167" s="79"/>
      <c r="D167" s="79"/>
      <c r="E167" s="72">
        <v>337726919</v>
      </c>
      <c r="F167" s="1" t="str">
        <f>F166</f>
        <v>FL</v>
      </c>
    </row>
    <row r="168" spans="1:6" x14ac:dyDescent="0.35">
      <c r="A168" s="1" t="s">
        <v>107</v>
      </c>
      <c r="B168" s="1"/>
      <c r="C168" s="79"/>
      <c r="D168" s="79"/>
      <c r="E168" s="1">
        <v>481</v>
      </c>
      <c r="F168" s="1" t="str">
        <f>F167</f>
        <v>FL</v>
      </c>
    </row>
    <row r="169" spans="1:6" x14ac:dyDescent="0.35">
      <c r="A169" s="1"/>
      <c r="B169" s="1"/>
      <c r="C169" s="79"/>
      <c r="D169" s="79"/>
      <c r="E169" s="1"/>
      <c r="F169" s="1"/>
    </row>
    <row r="170" spans="1:6" x14ac:dyDescent="0.35">
      <c r="A170" s="1" t="s">
        <v>18</v>
      </c>
      <c r="B170" s="1" t="s">
        <v>252</v>
      </c>
      <c r="C170" s="79">
        <v>1.4239999999999999E-2</v>
      </c>
      <c r="D170" s="79">
        <v>0.63287000000000004</v>
      </c>
      <c r="E170" s="72">
        <v>5130432</v>
      </c>
      <c r="F170" s="1" t="s">
        <v>18</v>
      </c>
    </row>
    <row r="171" spans="1:6" x14ac:dyDescent="0.35">
      <c r="A171" s="1"/>
      <c r="B171" s="1" t="s">
        <v>210</v>
      </c>
      <c r="C171" s="79">
        <v>5.3200000000000001E-3</v>
      </c>
      <c r="D171" s="79">
        <v>0.23627000000000001</v>
      </c>
      <c r="E171" s="72">
        <v>1915386</v>
      </c>
      <c r="F171" s="1" t="s">
        <v>18</v>
      </c>
    </row>
    <row r="172" spans="1:6" x14ac:dyDescent="0.35">
      <c r="A172" s="1"/>
      <c r="B172" s="1" t="s">
        <v>250</v>
      </c>
      <c r="C172" s="79">
        <v>1.47E-3</v>
      </c>
      <c r="D172" s="79">
        <v>6.5430000000000002E-2</v>
      </c>
      <c r="E172" s="72">
        <v>530406</v>
      </c>
      <c r="F172" s="1" t="s">
        <v>18</v>
      </c>
    </row>
    <row r="173" spans="1:6" x14ac:dyDescent="0.35">
      <c r="A173" s="1"/>
      <c r="B173" s="1" t="s">
        <v>253</v>
      </c>
      <c r="C173" s="79">
        <v>1.47E-3</v>
      </c>
      <c r="D173" s="79">
        <v>6.5430000000000002E-2</v>
      </c>
      <c r="E173" s="72">
        <v>530406</v>
      </c>
      <c r="F173" s="1" t="s">
        <v>18</v>
      </c>
    </row>
    <row r="174" spans="1:6" x14ac:dyDescent="0.35">
      <c r="A174" s="1"/>
      <c r="B174" s="1" t="s">
        <v>249</v>
      </c>
      <c r="C174" s="79">
        <v>0</v>
      </c>
      <c r="D174" s="79">
        <v>0</v>
      </c>
      <c r="E174" s="72">
        <v>0</v>
      </c>
      <c r="F174" s="1" t="s">
        <v>18</v>
      </c>
    </row>
    <row r="175" spans="1:6" x14ac:dyDescent="0.35">
      <c r="A175" s="1"/>
      <c r="B175" s="1" t="s">
        <v>254</v>
      </c>
      <c r="C175" s="79">
        <v>0</v>
      </c>
      <c r="D175" s="79">
        <v>0</v>
      </c>
      <c r="E175" s="72">
        <v>0</v>
      </c>
      <c r="F175" s="1" t="s">
        <v>18</v>
      </c>
    </row>
    <row r="176" spans="1:6" x14ac:dyDescent="0.35">
      <c r="A176" s="1"/>
      <c r="B176" s="1" t="s">
        <v>251</v>
      </c>
      <c r="C176" s="79">
        <v>0</v>
      </c>
      <c r="D176" s="79">
        <v>0</v>
      </c>
      <c r="E176" s="72">
        <v>0</v>
      </c>
      <c r="F176" s="1" t="s">
        <v>18</v>
      </c>
    </row>
    <row r="177" spans="1:6" x14ac:dyDescent="0.35">
      <c r="A177" s="1"/>
      <c r="B177" s="1" t="s">
        <v>255</v>
      </c>
      <c r="C177" s="79">
        <v>0</v>
      </c>
      <c r="D177" s="79">
        <v>0</v>
      </c>
      <c r="E177" s="72">
        <v>0</v>
      </c>
      <c r="F177" s="1" t="s">
        <v>18</v>
      </c>
    </row>
    <row r="178" spans="1:6" x14ac:dyDescent="0.35">
      <c r="A178" s="1"/>
      <c r="B178" s="1" t="s">
        <v>256</v>
      </c>
      <c r="C178" s="79">
        <v>0</v>
      </c>
      <c r="D178" s="79">
        <v>0</v>
      </c>
      <c r="E178" s="72">
        <v>0</v>
      </c>
      <c r="F178" s="1" t="s">
        <v>18</v>
      </c>
    </row>
    <row r="179" spans="1:6" x14ac:dyDescent="0.35">
      <c r="A179" s="1"/>
      <c r="B179" s="1" t="s">
        <v>268</v>
      </c>
      <c r="C179" s="79">
        <v>0</v>
      </c>
      <c r="D179" s="79">
        <v>0</v>
      </c>
      <c r="E179" s="72">
        <v>0</v>
      </c>
      <c r="F179" s="1" t="s">
        <v>18</v>
      </c>
    </row>
    <row r="180" spans="1:6" x14ac:dyDescent="0.35">
      <c r="A180" s="1"/>
      <c r="B180" s="1"/>
      <c r="C180" s="79"/>
      <c r="D180" s="79"/>
      <c r="E180" s="1"/>
      <c r="F180" s="1"/>
    </row>
    <row r="181" spans="1:6" x14ac:dyDescent="0.35">
      <c r="A181" s="1" t="s">
        <v>108</v>
      </c>
      <c r="B181" s="1"/>
      <c r="C181" s="79">
        <v>2.2499999999999999E-2</v>
      </c>
      <c r="D181" s="79">
        <v>1</v>
      </c>
      <c r="E181" s="72">
        <v>8106629</v>
      </c>
      <c r="F181" s="1" t="str">
        <f>F179</f>
        <v>GA</v>
      </c>
    </row>
    <row r="182" spans="1:6" x14ac:dyDescent="0.35">
      <c r="A182" s="1" t="s">
        <v>258</v>
      </c>
      <c r="B182" s="1"/>
      <c r="C182" s="79"/>
      <c r="D182" s="79"/>
      <c r="E182" s="72">
        <v>360216766</v>
      </c>
      <c r="F182" s="1" t="str">
        <f>F181</f>
        <v>GA</v>
      </c>
    </row>
    <row r="183" spans="1:6" x14ac:dyDescent="0.35">
      <c r="A183" s="1" t="s">
        <v>107</v>
      </c>
      <c r="B183" s="1"/>
      <c r="C183" s="79"/>
      <c r="D183" s="79"/>
      <c r="E183" s="1">
        <v>481</v>
      </c>
      <c r="F183" s="1" t="str">
        <f>F182</f>
        <v>GA</v>
      </c>
    </row>
    <row r="184" spans="1:6" x14ac:dyDescent="0.35">
      <c r="A184" s="1"/>
      <c r="B184" s="1"/>
      <c r="C184" s="79"/>
      <c r="D184" s="79"/>
      <c r="E184" s="1"/>
      <c r="F184" s="1"/>
    </row>
    <row r="185" spans="1:6" x14ac:dyDescent="0.35">
      <c r="A185" s="1" t="s">
        <v>48</v>
      </c>
      <c r="B185" s="1" t="s">
        <v>249</v>
      </c>
      <c r="C185" s="79">
        <v>5.1500000000000001E-3</v>
      </c>
      <c r="D185" s="79">
        <v>0.37714999999999999</v>
      </c>
      <c r="E185" s="72">
        <v>1143217</v>
      </c>
      <c r="F185" s="1" t="s">
        <v>48</v>
      </c>
    </row>
    <row r="186" spans="1:6" x14ac:dyDescent="0.35">
      <c r="A186" s="1"/>
      <c r="B186" s="1" t="s">
        <v>250</v>
      </c>
      <c r="C186" s="79">
        <v>4.7299999999999998E-3</v>
      </c>
      <c r="D186" s="79">
        <v>0.34656999999999999</v>
      </c>
      <c r="E186" s="72">
        <v>1050507</v>
      </c>
      <c r="F186" s="1" t="s">
        <v>48</v>
      </c>
    </row>
    <row r="187" spans="1:6" x14ac:dyDescent="0.35">
      <c r="A187" s="1"/>
      <c r="B187" s="1" t="s">
        <v>251</v>
      </c>
      <c r="C187" s="79">
        <v>2.7499999999999998E-3</v>
      </c>
      <c r="D187" s="79">
        <v>0.20127</v>
      </c>
      <c r="E187" s="72">
        <v>610080</v>
      </c>
      <c r="F187" s="1" t="s">
        <v>48</v>
      </c>
    </row>
    <row r="188" spans="1:6" x14ac:dyDescent="0.35">
      <c r="A188" s="1"/>
      <c r="B188" s="1" t="s">
        <v>210</v>
      </c>
      <c r="C188" s="79">
        <v>1.0200000000000001E-3</v>
      </c>
      <c r="D188" s="79">
        <v>7.5009999999999993E-2</v>
      </c>
      <c r="E188" s="72">
        <v>227368</v>
      </c>
      <c r="F188" s="1" t="s">
        <v>48</v>
      </c>
    </row>
    <row r="189" spans="1:6" x14ac:dyDescent="0.35">
      <c r="A189" s="1"/>
      <c r="B189" s="1" t="s">
        <v>254</v>
      </c>
      <c r="C189" s="79">
        <v>0</v>
      </c>
      <c r="D189" s="79">
        <v>0</v>
      </c>
      <c r="E189" s="72">
        <v>0</v>
      </c>
      <c r="F189" s="1" t="s">
        <v>48</v>
      </c>
    </row>
    <row r="190" spans="1:6" x14ac:dyDescent="0.35">
      <c r="A190" s="1"/>
      <c r="B190" s="1" t="s">
        <v>252</v>
      </c>
      <c r="C190" s="79">
        <v>0</v>
      </c>
      <c r="D190" s="79">
        <v>0</v>
      </c>
      <c r="E190" s="72">
        <v>0</v>
      </c>
      <c r="F190" s="1" t="s">
        <v>48</v>
      </c>
    </row>
    <row r="191" spans="1:6" x14ac:dyDescent="0.35">
      <c r="A191" s="1"/>
      <c r="B191" s="1" t="s">
        <v>255</v>
      </c>
      <c r="C191" s="79">
        <v>0</v>
      </c>
      <c r="D191" s="79">
        <v>0</v>
      </c>
      <c r="E191" s="72">
        <v>0</v>
      </c>
      <c r="F191" s="1" t="s">
        <v>48</v>
      </c>
    </row>
    <row r="192" spans="1:6" x14ac:dyDescent="0.35">
      <c r="A192" s="1"/>
      <c r="B192" s="1" t="s">
        <v>253</v>
      </c>
      <c r="C192" s="79">
        <v>0</v>
      </c>
      <c r="D192" s="79">
        <v>0</v>
      </c>
      <c r="E192" s="72">
        <v>0</v>
      </c>
      <c r="F192" s="1" t="s">
        <v>48</v>
      </c>
    </row>
    <row r="193" spans="1:6" x14ac:dyDescent="0.35">
      <c r="A193" s="1"/>
      <c r="B193" s="1" t="s">
        <v>256</v>
      </c>
      <c r="C193" s="79">
        <v>0</v>
      </c>
      <c r="D193" s="79">
        <v>0</v>
      </c>
      <c r="E193" s="72">
        <v>0</v>
      </c>
      <c r="F193" s="1" t="s">
        <v>48</v>
      </c>
    </row>
    <row r="194" spans="1:6" x14ac:dyDescent="0.35">
      <c r="A194" s="1"/>
      <c r="B194" s="1" t="s">
        <v>268</v>
      </c>
      <c r="C194" s="79">
        <v>0</v>
      </c>
      <c r="D194" s="79">
        <v>0</v>
      </c>
      <c r="E194" s="72">
        <v>0</v>
      </c>
      <c r="F194" s="1" t="s">
        <v>48</v>
      </c>
    </row>
    <row r="195" spans="1:6" x14ac:dyDescent="0.35">
      <c r="A195" s="1"/>
      <c r="B195" s="1"/>
      <c r="C195" s="79"/>
      <c r="D195" s="79"/>
      <c r="E195" s="1"/>
      <c r="F195" s="1"/>
    </row>
    <row r="196" spans="1:6" x14ac:dyDescent="0.35">
      <c r="A196" s="1" t="s">
        <v>108</v>
      </c>
      <c r="B196" s="1"/>
      <c r="C196" s="79">
        <v>1.366E-2</v>
      </c>
      <c r="D196" s="79">
        <v>1</v>
      </c>
      <c r="E196" s="72">
        <v>3031172</v>
      </c>
      <c r="F196" s="1" t="str">
        <f>F194</f>
        <v>HI</v>
      </c>
    </row>
    <row r="197" spans="1:6" x14ac:dyDescent="0.35">
      <c r="A197" s="1" t="s">
        <v>258</v>
      </c>
      <c r="B197" s="1"/>
      <c r="C197" s="79"/>
      <c r="D197" s="79"/>
      <c r="E197" s="72">
        <v>221942946</v>
      </c>
      <c r="F197" s="1" t="str">
        <f>F196</f>
        <v>HI</v>
      </c>
    </row>
    <row r="198" spans="1:6" x14ac:dyDescent="0.35">
      <c r="A198" s="1" t="s">
        <v>107</v>
      </c>
      <c r="B198" s="1"/>
      <c r="C198" s="79"/>
      <c r="D198" s="79"/>
      <c r="E198" s="1">
        <v>346</v>
      </c>
      <c r="F198" s="1" t="str">
        <f>F197</f>
        <v>HI</v>
      </c>
    </row>
    <row r="199" spans="1:6" x14ac:dyDescent="0.35">
      <c r="A199" s="1"/>
      <c r="B199" s="1"/>
      <c r="C199" s="79"/>
      <c r="D199" s="79"/>
      <c r="E199" s="1"/>
      <c r="F199" s="1"/>
    </row>
    <row r="200" spans="1:6" x14ac:dyDescent="0.35">
      <c r="A200" s="1" t="s">
        <v>35</v>
      </c>
      <c r="B200" s="1" t="s">
        <v>256</v>
      </c>
      <c r="C200" s="79">
        <v>4.6299999999999996E-3</v>
      </c>
      <c r="D200" s="79">
        <v>0.41132000000000002</v>
      </c>
      <c r="E200" s="72">
        <v>1260153</v>
      </c>
      <c r="F200" s="1" t="s">
        <v>35</v>
      </c>
    </row>
    <row r="201" spans="1:6" x14ac:dyDescent="0.35">
      <c r="A201" s="1"/>
      <c r="B201" s="1" t="s">
        <v>251</v>
      </c>
      <c r="C201" s="79">
        <v>2.48E-3</v>
      </c>
      <c r="D201" s="79">
        <v>0.22058</v>
      </c>
      <c r="E201" s="72">
        <v>675794</v>
      </c>
      <c r="F201" s="1" t="s">
        <v>35</v>
      </c>
    </row>
    <row r="202" spans="1:6" x14ac:dyDescent="0.35">
      <c r="A202" s="1"/>
      <c r="B202" s="1" t="s">
        <v>210</v>
      </c>
      <c r="C202" s="79">
        <v>1.5299999999999999E-3</v>
      </c>
      <c r="D202" s="79">
        <v>0.13561000000000001</v>
      </c>
      <c r="E202" s="72">
        <v>415482</v>
      </c>
      <c r="F202" s="1" t="s">
        <v>35</v>
      </c>
    </row>
    <row r="203" spans="1:6" x14ac:dyDescent="0.35">
      <c r="A203" s="1"/>
      <c r="B203" s="1" t="s">
        <v>250</v>
      </c>
      <c r="C203" s="79">
        <v>1.3600000000000001E-3</v>
      </c>
      <c r="D203" s="79">
        <v>0.12051000000000001</v>
      </c>
      <c r="E203" s="72">
        <v>369196</v>
      </c>
      <c r="F203" s="1" t="s">
        <v>35</v>
      </c>
    </row>
    <row r="204" spans="1:6" x14ac:dyDescent="0.35">
      <c r="A204" s="1"/>
      <c r="B204" s="1" t="s">
        <v>254</v>
      </c>
      <c r="C204" s="79">
        <v>1.25E-3</v>
      </c>
      <c r="D204" s="79">
        <v>0.11131000000000001</v>
      </c>
      <c r="E204" s="72">
        <v>341020</v>
      </c>
      <c r="F204" s="1" t="s">
        <v>35</v>
      </c>
    </row>
    <row r="205" spans="1:6" x14ac:dyDescent="0.35">
      <c r="A205" s="1"/>
      <c r="B205" s="1" t="s">
        <v>253</v>
      </c>
      <c r="C205" s="79">
        <v>1.0000000000000001E-5</v>
      </c>
      <c r="D205" s="79">
        <v>6.7000000000000002E-4</v>
      </c>
      <c r="E205" s="72">
        <v>2047</v>
      </c>
      <c r="F205" s="1" t="s">
        <v>35</v>
      </c>
    </row>
    <row r="206" spans="1:6" x14ac:dyDescent="0.35">
      <c r="A206" s="1"/>
      <c r="B206" s="1" t="s">
        <v>249</v>
      </c>
      <c r="C206" s="79">
        <v>0</v>
      </c>
      <c r="D206" s="79">
        <v>0</v>
      </c>
      <c r="E206" s="72">
        <v>0</v>
      </c>
      <c r="F206" s="1" t="s">
        <v>35</v>
      </c>
    </row>
    <row r="207" spans="1:6" x14ac:dyDescent="0.35">
      <c r="A207" s="1"/>
      <c r="B207" s="1" t="s">
        <v>252</v>
      </c>
      <c r="C207" s="79">
        <v>0</v>
      </c>
      <c r="D207" s="79">
        <v>0</v>
      </c>
      <c r="E207" s="72">
        <v>0</v>
      </c>
      <c r="F207" s="1" t="s">
        <v>35</v>
      </c>
    </row>
    <row r="208" spans="1:6" x14ac:dyDescent="0.35">
      <c r="A208" s="1"/>
      <c r="B208" s="1" t="s">
        <v>255</v>
      </c>
      <c r="C208" s="79">
        <v>0</v>
      </c>
      <c r="D208" s="79">
        <v>0</v>
      </c>
      <c r="E208" s="72">
        <v>0</v>
      </c>
      <c r="F208" s="1" t="s">
        <v>35</v>
      </c>
    </row>
    <row r="209" spans="1:6" x14ac:dyDescent="0.35">
      <c r="A209" s="1"/>
      <c r="B209" s="1" t="s">
        <v>268</v>
      </c>
      <c r="C209" s="79">
        <v>0</v>
      </c>
      <c r="D209" s="79">
        <v>0</v>
      </c>
      <c r="E209" s="72">
        <v>0</v>
      </c>
      <c r="F209" s="1" t="s">
        <v>35</v>
      </c>
    </row>
    <row r="210" spans="1:6" x14ac:dyDescent="0.35">
      <c r="A210" s="1"/>
      <c r="B210" s="1"/>
      <c r="C210" s="79"/>
      <c r="D210" s="79"/>
      <c r="E210" s="1"/>
      <c r="F210" s="1"/>
    </row>
    <row r="211" spans="1:6" x14ac:dyDescent="0.35">
      <c r="A211" s="1" t="s">
        <v>108</v>
      </c>
      <c r="B211" s="1"/>
      <c r="C211" s="79">
        <v>1.125E-2</v>
      </c>
      <c r="D211" s="79">
        <v>1</v>
      </c>
      <c r="E211" s="72">
        <v>3063692</v>
      </c>
      <c r="F211" s="1" t="str">
        <f>F209</f>
        <v>IA</v>
      </c>
    </row>
    <row r="212" spans="1:6" x14ac:dyDescent="0.35">
      <c r="A212" s="1" t="s">
        <v>258</v>
      </c>
      <c r="B212" s="1"/>
      <c r="C212" s="79"/>
      <c r="D212" s="79"/>
      <c r="E212" s="72">
        <v>272321276</v>
      </c>
      <c r="F212" s="1" t="str">
        <f>F211</f>
        <v>IA</v>
      </c>
    </row>
    <row r="213" spans="1:6" x14ac:dyDescent="0.35">
      <c r="A213" s="1" t="s">
        <v>107</v>
      </c>
      <c r="B213" s="1"/>
      <c r="C213" s="79"/>
      <c r="D213" s="79"/>
      <c r="E213" s="1">
        <v>362</v>
      </c>
      <c r="F213" s="1" t="str">
        <f>F212</f>
        <v>IA</v>
      </c>
    </row>
    <row r="214" spans="1:6" x14ac:dyDescent="0.35">
      <c r="A214" s="1"/>
      <c r="B214" s="1"/>
      <c r="C214" s="79"/>
      <c r="D214" s="79"/>
      <c r="E214" s="1"/>
      <c r="F214" s="1"/>
    </row>
    <row r="215" spans="1:6" x14ac:dyDescent="0.35">
      <c r="A215" s="1" t="s">
        <v>49</v>
      </c>
      <c r="B215" s="1" t="s">
        <v>250</v>
      </c>
      <c r="C215" s="79">
        <v>2.98E-3</v>
      </c>
      <c r="D215" s="79">
        <v>0.40547</v>
      </c>
      <c r="E215" s="72">
        <v>358307</v>
      </c>
      <c r="F215" s="1" t="s">
        <v>49</v>
      </c>
    </row>
    <row r="216" spans="1:6" x14ac:dyDescent="0.35">
      <c r="A216" s="1"/>
      <c r="B216" s="1" t="s">
        <v>210</v>
      </c>
      <c r="C216" s="79">
        <v>2.6900000000000001E-3</v>
      </c>
      <c r="D216" s="79">
        <v>0.36641000000000001</v>
      </c>
      <c r="E216" s="72">
        <v>323786</v>
      </c>
      <c r="F216" s="1" t="s">
        <v>49</v>
      </c>
    </row>
    <row r="217" spans="1:6" x14ac:dyDescent="0.35">
      <c r="A217" s="1"/>
      <c r="B217" s="1" t="s">
        <v>249</v>
      </c>
      <c r="C217" s="79">
        <v>1.6800000000000001E-3</v>
      </c>
      <c r="D217" s="79">
        <v>0.22811999999999999</v>
      </c>
      <c r="E217" s="72">
        <v>201586</v>
      </c>
      <c r="F217" s="1" t="s">
        <v>49</v>
      </c>
    </row>
    <row r="218" spans="1:6" x14ac:dyDescent="0.35">
      <c r="A218" s="1"/>
      <c r="B218" s="1" t="s">
        <v>254</v>
      </c>
      <c r="C218" s="79">
        <v>0</v>
      </c>
      <c r="D218" s="79">
        <v>0</v>
      </c>
      <c r="E218" s="72">
        <v>0</v>
      </c>
      <c r="F218" s="1" t="s">
        <v>49</v>
      </c>
    </row>
    <row r="219" spans="1:6" x14ac:dyDescent="0.35">
      <c r="A219" s="1"/>
      <c r="B219" s="1" t="s">
        <v>251</v>
      </c>
      <c r="C219" s="79">
        <v>0</v>
      </c>
      <c r="D219" s="79">
        <v>0</v>
      </c>
      <c r="E219" s="72">
        <v>0</v>
      </c>
      <c r="F219" s="1" t="s">
        <v>49</v>
      </c>
    </row>
    <row r="220" spans="1:6" x14ac:dyDescent="0.35">
      <c r="A220" s="1"/>
      <c r="B220" s="1" t="s">
        <v>252</v>
      </c>
      <c r="C220" s="79">
        <v>0</v>
      </c>
      <c r="D220" s="79">
        <v>0</v>
      </c>
      <c r="E220" s="72">
        <v>0</v>
      </c>
      <c r="F220" s="1" t="s">
        <v>49</v>
      </c>
    </row>
    <row r="221" spans="1:6" x14ac:dyDescent="0.35">
      <c r="A221" s="1"/>
      <c r="B221" s="1" t="s">
        <v>255</v>
      </c>
      <c r="C221" s="79">
        <v>0</v>
      </c>
      <c r="D221" s="79">
        <v>0</v>
      </c>
      <c r="E221" s="72">
        <v>0</v>
      </c>
      <c r="F221" s="1" t="s">
        <v>49</v>
      </c>
    </row>
    <row r="222" spans="1:6" x14ac:dyDescent="0.35">
      <c r="A222" s="1"/>
      <c r="B222" s="1" t="s">
        <v>253</v>
      </c>
      <c r="C222" s="79">
        <v>0</v>
      </c>
      <c r="D222" s="79">
        <v>0</v>
      </c>
      <c r="E222" s="72">
        <v>0</v>
      </c>
      <c r="F222" s="1" t="s">
        <v>49</v>
      </c>
    </row>
    <row r="223" spans="1:6" x14ac:dyDescent="0.35">
      <c r="A223" s="1"/>
      <c r="B223" s="1" t="s">
        <v>256</v>
      </c>
      <c r="C223" s="79">
        <v>0</v>
      </c>
      <c r="D223" s="79">
        <v>0</v>
      </c>
      <c r="E223" s="72">
        <v>0</v>
      </c>
      <c r="F223" s="1" t="s">
        <v>49</v>
      </c>
    </row>
    <row r="224" spans="1:6" x14ac:dyDescent="0.35">
      <c r="A224" s="1"/>
      <c r="B224" s="1" t="s">
        <v>268</v>
      </c>
      <c r="C224" s="79">
        <v>0</v>
      </c>
      <c r="D224" s="79">
        <v>0</v>
      </c>
      <c r="E224" s="72">
        <v>0</v>
      </c>
      <c r="F224" s="1" t="s">
        <v>49</v>
      </c>
    </row>
    <row r="225" spans="1:6" x14ac:dyDescent="0.35">
      <c r="A225" s="1"/>
      <c r="B225" s="1"/>
      <c r="C225" s="79"/>
      <c r="D225" s="79"/>
      <c r="E225" s="1"/>
      <c r="F225" s="1"/>
    </row>
    <row r="226" spans="1:6" x14ac:dyDescent="0.35">
      <c r="A226" s="1" t="s">
        <v>108</v>
      </c>
      <c r="B226" s="1"/>
      <c r="C226" s="79">
        <v>7.3400000000000002E-3</v>
      </c>
      <c r="D226" s="79">
        <v>1</v>
      </c>
      <c r="E226" s="72">
        <v>883680</v>
      </c>
      <c r="F226" s="1" t="str">
        <f>F224</f>
        <v>ID</v>
      </c>
    </row>
    <row r="227" spans="1:6" x14ac:dyDescent="0.35">
      <c r="A227" s="1" t="s">
        <v>258</v>
      </c>
      <c r="B227" s="1"/>
      <c r="C227" s="79"/>
      <c r="D227" s="79"/>
      <c r="E227" s="72">
        <v>120313050</v>
      </c>
      <c r="F227" s="1" t="str">
        <f>F226</f>
        <v>ID</v>
      </c>
    </row>
    <row r="228" spans="1:6" x14ac:dyDescent="0.35">
      <c r="A228" s="1" t="s">
        <v>107</v>
      </c>
      <c r="B228" s="1"/>
      <c r="C228" s="79"/>
      <c r="D228" s="79"/>
      <c r="E228" s="1">
        <v>364</v>
      </c>
      <c r="F228" s="1" t="str">
        <f>F227</f>
        <v>ID</v>
      </c>
    </row>
    <row r="229" spans="1:6" x14ac:dyDescent="0.35">
      <c r="A229" s="1"/>
      <c r="B229" s="1"/>
      <c r="C229" s="79"/>
      <c r="D229" s="79"/>
      <c r="E229" s="1"/>
      <c r="F229" s="1"/>
    </row>
    <row r="230" spans="1:6" x14ac:dyDescent="0.35">
      <c r="A230" s="1" t="s">
        <v>36</v>
      </c>
      <c r="B230" s="1" t="s">
        <v>252</v>
      </c>
      <c r="C230" s="79">
        <v>2.3429999999999999E-2</v>
      </c>
      <c r="D230" s="79">
        <v>0.48433999999999999</v>
      </c>
      <c r="E230" s="72">
        <v>49010337</v>
      </c>
      <c r="F230" s="1" t="s">
        <v>36</v>
      </c>
    </row>
    <row r="231" spans="1:6" x14ac:dyDescent="0.35">
      <c r="A231" s="1"/>
      <c r="B231" s="1" t="s">
        <v>249</v>
      </c>
      <c r="C231" s="79">
        <v>1.03E-2</v>
      </c>
      <c r="D231" s="79">
        <v>0.21296999999999999</v>
      </c>
      <c r="E231" s="72">
        <v>21550690</v>
      </c>
      <c r="F231" s="1" t="s">
        <v>36</v>
      </c>
    </row>
    <row r="232" spans="1:6" x14ac:dyDescent="0.35">
      <c r="A232" s="1"/>
      <c r="B232" s="1" t="s">
        <v>256</v>
      </c>
      <c r="C232" s="79">
        <v>8.9800000000000001E-3</v>
      </c>
      <c r="D232" s="79">
        <v>0.1857</v>
      </c>
      <c r="E232" s="72">
        <v>18790794</v>
      </c>
      <c r="F232" s="1" t="s">
        <v>36</v>
      </c>
    </row>
    <row r="233" spans="1:6" x14ac:dyDescent="0.35">
      <c r="A233" s="1"/>
      <c r="B233" s="1" t="s">
        <v>250</v>
      </c>
      <c r="C233" s="79">
        <v>4.1399999999999996E-3</v>
      </c>
      <c r="D233" s="79">
        <v>8.5540000000000005E-2</v>
      </c>
      <c r="E233" s="72">
        <v>8655774</v>
      </c>
      <c r="F233" s="1" t="s">
        <v>36</v>
      </c>
    </row>
    <row r="234" spans="1:6" x14ac:dyDescent="0.35">
      <c r="A234" s="1"/>
      <c r="B234" s="1" t="s">
        <v>251</v>
      </c>
      <c r="C234" s="79">
        <v>1.1100000000000001E-3</v>
      </c>
      <c r="D234" s="79">
        <v>2.2950000000000002E-2</v>
      </c>
      <c r="E234" s="72">
        <v>2322641</v>
      </c>
      <c r="F234" s="1" t="s">
        <v>36</v>
      </c>
    </row>
    <row r="235" spans="1:6" x14ac:dyDescent="0.35">
      <c r="A235" s="1"/>
      <c r="B235" s="1" t="s">
        <v>268</v>
      </c>
      <c r="C235" s="79">
        <v>4.0999999999999999E-4</v>
      </c>
      <c r="D235" s="79">
        <v>8.5000000000000006E-3</v>
      </c>
      <c r="E235" s="72">
        <v>860534</v>
      </c>
      <c r="F235" s="1" t="s">
        <v>36</v>
      </c>
    </row>
    <row r="236" spans="1:6" x14ac:dyDescent="0.35">
      <c r="A236" s="1"/>
      <c r="B236" s="1" t="s">
        <v>254</v>
      </c>
      <c r="C236" s="79">
        <v>0</v>
      </c>
      <c r="D236" s="79">
        <v>0</v>
      </c>
      <c r="E236" s="72">
        <v>0</v>
      </c>
      <c r="F236" s="1" t="s">
        <v>36</v>
      </c>
    </row>
    <row r="237" spans="1:6" x14ac:dyDescent="0.35">
      <c r="A237" s="1"/>
      <c r="B237" s="1" t="s">
        <v>210</v>
      </c>
      <c r="C237" s="79">
        <v>0</v>
      </c>
      <c r="D237" s="79">
        <v>0</v>
      </c>
      <c r="E237" s="72">
        <v>0</v>
      </c>
      <c r="F237" s="1" t="s">
        <v>36</v>
      </c>
    </row>
    <row r="238" spans="1:6" x14ac:dyDescent="0.35">
      <c r="A238" s="1"/>
      <c r="B238" s="1" t="s">
        <v>255</v>
      </c>
      <c r="C238" s="79">
        <v>0</v>
      </c>
      <c r="D238" s="79">
        <v>0</v>
      </c>
      <c r="E238" s="72">
        <v>0</v>
      </c>
      <c r="F238" s="1" t="s">
        <v>36</v>
      </c>
    </row>
    <row r="239" spans="1:6" x14ac:dyDescent="0.35">
      <c r="A239" s="1"/>
      <c r="B239" s="1" t="s">
        <v>253</v>
      </c>
      <c r="C239" s="79">
        <v>0</v>
      </c>
      <c r="D239" s="79">
        <v>0</v>
      </c>
      <c r="E239" s="72">
        <v>0</v>
      </c>
      <c r="F239" s="1" t="s">
        <v>36</v>
      </c>
    </row>
    <row r="240" spans="1:6" x14ac:dyDescent="0.35">
      <c r="A240" s="1"/>
      <c r="B240" s="1"/>
      <c r="C240" s="79"/>
      <c r="D240" s="79"/>
      <c r="E240" s="1"/>
      <c r="F240" s="1"/>
    </row>
    <row r="241" spans="1:6" x14ac:dyDescent="0.35">
      <c r="A241" s="1" t="s">
        <v>108</v>
      </c>
      <c r="B241" s="1"/>
      <c r="C241" s="79">
        <v>4.8379999999999999E-2</v>
      </c>
      <c r="D241" s="79">
        <v>1</v>
      </c>
      <c r="E241" s="72">
        <v>101190769</v>
      </c>
      <c r="F241" s="1" t="str">
        <f>F239</f>
        <v>IL</v>
      </c>
    </row>
    <row r="242" spans="1:6" x14ac:dyDescent="0.35">
      <c r="A242" s="1" t="s">
        <v>258</v>
      </c>
      <c r="B242" s="1"/>
      <c r="C242" s="79"/>
      <c r="D242" s="79"/>
      <c r="E242" s="72">
        <v>2091539486</v>
      </c>
      <c r="F242" s="1" t="str">
        <f>F241</f>
        <v>IL</v>
      </c>
    </row>
    <row r="243" spans="1:6" x14ac:dyDescent="0.35">
      <c r="A243" s="1" t="s">
        <v>107</v>
      </c>
      <c r="B243" s="1"/>
      <c r="C243" s="79"/>
      <c r="D243" s="79"/>
      <c r="E243" s="1">
        <v>481</v>
      </c>
      <c r="F243" s="1" t="str">
        <f>F242</f>
        <v>IL</v>
      </c>
    </row>
    <row r="244" spans="1:6" x14ac:dyDescent="0.35">
      <c r="A244" s="1"/>
      <c r="B244" s="1"/>
      <c r="C244" s="79"/>
      <c r="D244" s="79"/>
      <c r="E244" s="1"/>
      <c r="F244" s="1"/>
    </row>
    <row r="245" spans="1:6" x14ac:dyDescent="0.35">
      <c r="A245" s="1" t="s">
        <v>37</v>
      </c>
      <c r="B245" s="1" t="s">
        <v>250</v>
      </c>
      <c r="C245" s="79">
        <v>5.6800000000000002E-3</v>
      </c>
      <c r="D245" s="79">
        <v>0.91591999999999996</v>
      </c>
      <c r="E245" s="72">
        <v>1439353</v>
      </c>
      <c r="F245" s="1" t="s">
        <v>37</v>
      </c>
    </row>
    <row r="246" spans="1:6" x14ac:dyDescent="0.35">
      <c r="A246" s="1"/>
      <c r="B246" s="1" t="s">
        <v>249</v>
      </c>
      <c r="C246" s="79">
        <v>5.1999999999999995E-4</v>
      </c>
      <c r="D246" s="79">
        <v>8.4080000000000002E-2</v>
      </c>
      <c r="E246" s="72">
        <v>132130</v>
      </c>
      <c r="F246" s="1" t="s">
        <v>37</v>
      </c>
    </row>
    <row r="247" spans="1:6" x14ac:dyDescent="0.35">
      <c r="A247" s="1"/>
      <c r="B247" s="1" t="s">
        <v>254</v>
      </c>
      <c r="C247" s="79">
        <v>0</v>
      </c>
      <c r="D247" s="79">
        <v>0</v>
      </c>
      <c r="E247" s="72">
        <v>0</v>
      </c>
      <c r="F247" s="1" t="s">
        <v>37</v>
      </c>
    </row>
    <row r="248" spans="1:6" x14ac:dyDescent="0.35">
      <c r="A248" s="1"/>
      <c r="B248" s="1" t="s">
        <v>251</v>
      </c>
      <c r="C248" s="79">
        <v>0</v>
      </c>
      <c r="D248" s="79">
        <v>0</v>
      </c>
      <c r="E248" s="72">
        <v>0</v>
      </c>
      <c r="F248" s="1" t="s">
        <v>37</v>
      </c>
    </row>
    <row r="249" spans="1:6" x14ac:dyDescent="0.35">
      <c r="A249" s="1"/>
      <c r="B249" s="1" t="s">
        <v>210</v>
      </c>
      <c r="C249" s="79">
        <v>0</v>
      </c>
      <c r="D249" s="79">
        <v>0</v>
      </c>
      <c r="E249" s="72">
        <v>0</v>
      </c>
      <c r="F249" s="1" t="s">
        <v>37</v>
      </c>
    </row>
    <row r="250" spans="1:6" x14ac:dyDescent="0.35">
      <c r="A250" s="1"/>
      <c r="B250" s="1" t="s">
        <v>252</v>
      </c>
      <c r="C250" s="79">
        <v>0</v>
      </c>
      <c r="D250" s="79">
        <v>0</v>
      </c>
      <c r="E250" s="72">
        <v>0</v>
      </c>
      <c r="F250" s="1" t="s">
        <v>37</v>
      </c>
    </row>
    <row r="251" spans="1:6" x14ac:dyDescent="0.35">
      <c r="A251" s="1"/>
      <c r="B251" s="1" t="s">
        <v>255</v>
      </c>
      <c r="C251" s="79">
        <v>0</v>
      </c>
      <c r="D251" s="79">
        <v>0</v>
      </c>
      <c r="E251" s="72">
        <v>0</v>
      </c>
      <c r="F251" s="1" t="s">
        <v>37</v>
      </c>
    </row>
    <row r="252" spans="1:6" x14ac:dyDescent="0.35">
      <c r="A252" s="1"/>
      <c r="B252" s="1" t="s">
        <v>253</v>
      </c>
      <c r="C252" s="79">
        <v>0</v>
      </c>
      <c r="D252" s="79">
        <v>0</v>
      </c>
      <c r="E252" s="72">
        <v>0</v>
      </c>
      <c r="F252" s="1" t="s">
        <v>37</v>
      </c>
    </row>
    <row r="253" spans="1:6" x14ac:dyDescent="0.35">
      <c r="A253" s="1"/>
      <c r="B253" s="1" t="s">
        <v>256</v>
      </c>
      <c r="C253" s="79">
        <v>0</v>
      </c>
      <c r="D253" s="79">
        <v>0</v>
      </c>
      <c r="E253" s="72">
        <v>0</v>
      </c>
      <c r="F253" s="1" t="s">
        <v>37</v>
      </c>
    </row>
    <row r="254" spans="1:6" x14ac:dyDescent="0.35">
      <c r="A254" s="1"/>
      <c r="B254" s="1" t="s">
        <v>268</v>
      </c>
      <c r="C254" s="79">
        <v>0</v>
      </c>
      <c r="D254" s="79">
        <v>0</v>
      </c>
      <c r="E254" s="72">
        <v>0</v>
      </c>
      <c r="F254" s="1" t="s">
        <v>37</v>
      </c>
    </row>
    <row r="255" spans="1:6" x14ac:dyDescent="0.35">
      <c r="A255" s="1"/>
      <c r="B255" s="1"/>
      <c r="C255" s="79"/>
      <c r="D255" s="79"/>
      <c r="E255" s="1"/>
      <c r="F255" s="1"/>
    </row>
    <row r="256" spans="1:6" x14ac:dyDescent="0.35">
      <c r="A256" s="1" t="s">
        <v>108</v>
      </c>
      <c r="B256" s="1"/>
      <c r="C256" s="79">
        <v>6.1999999999999998E-3</v>
      </c>
      <c r="D256" s="79">
        <v>1</v>
      </c>
      <c r="E256" s="72">
        <v>1571484</v>
      </c>
      <c r="F256" s="1" t="str">
        <f>F254</f>
        <v>IN</v>
      </c>
    </row>
    <row r="257" spans="1:6" x14ac:dyDescent="0.35">
      <c r="A257" s="1" t="s">
        <v>258</v>
      </c>
      <c r="B257" s="1"/>
      <c r="C257" s="79"/>
      <c r="D257" s="79"/>
      <c r="E257" s="72">
        <v>253519759</v>
      </c>
      <c r="F257" s="1" t="str">
        <f>F256</f>
        <v>IN</v>
      </c>
    </row>
    <row r="258" spans="1:6" x14ac:dyDescent="0.35">
      <c r="A258" s="1" t="s">
        <v>107</v>
      </c>
      <c r="B258" s="1"/>
      <c r="C258" s="79"/>
      <c r="D258" s="79"/>
      <c r="E258" s="1">
        <v>486</v>
      </c>
      <c r="F258" s="1" t="str">
        <f>F257</f>
        <v>IN</v>
      </c>
    </row>
    <row r="259" spans="1:6" x14ac:dyDescent="0.35">
      <c r="A259" s="1"/>
      <c r="B259" s="1"/>
      <c r="C259" s="79"/>
      <c r="D259" s="79"/>
      <c r="E259" s="1"/>
      <c r="F259" s="1"/>
    </row>
    <row r="260" spans="1:6" x14ac:dyDescent="0.35">
      <c r="A260" s="1" t="s">
        <v>38</v>
      </c>
      <c r="B260" s="1" t="s">
        <v>249</v>
      </c>
      <c r="C260" s="79">
        <v>1.4880000000000001E-2</v>
      </c>
      <c r="D260" s="79">
        <v>0.54940999999999995</v>
      </c>
      <c r="E260" s="72">
        <v>1993562</v>
      </c>
      <c r="F260" s="1" t="s">
        <v>38</v>
      </c>
    </row>
    <row r="261" spans="1:6" x14ac:dyDescent="0.35">
      <c r="A261" s="1"/>
      <c r="B261" s="1" t="s">
        <v>250</v>
      </c>
      <c r="C261" s="79">
        <v>5.64E-3</v>
      </c>
      <c r="D261" s="79">
        <v>0.20810999999999999</v>
      </c>
      <c r="E261" s="72">
        <v>755159</v>
      </c>
      <c r="F261" s="1" t="s">
        <v>38</v>
      </c>
    </row>
    <row r="262" spans="1:6" x14ac:dyDescent="0.35">
      <c r="A262" s="1"/>
      <c r="B262" s="1" t="s">
        <v>254</v>
      </c>
      <c r="C262" s="79">
        <v>2.3800000000000002E-3</v>
      </c>
      <c r="D262" s="79">
        <v>8.7830000000000005E-2</v>
      </c>
      <c r="E262" s="72">
        <v>318692</v>
      </c>
      <c r="F262" s="1" t="s">
        <v>38</v>
      </c>
    </row>
    <row r="263" spans="1:6" x14ac:dyDescent="0.35">
      <c r="A263" s="1"/>
      <c r="B263" s="1" t="s">
        <v>253</v>
      </c>
      <c r="C263" s="79">
        <v>2.32E-3</v>
      </c>
      <c r="D263" s="79">
        <v>8.5629999999999998E-2</v>
      </c>
      <c r="E263" s="72">
        <v>310726</v>
      </c>
      <c r="F263" s="1" t="s">
        <v>38</v>
      </c>
    </row>
    <row r="264" spans="1:6" x14ac:dyDescent="0.35">
      <c r="A264" s="1"/>
      <c r="B264" s="1" t="s">
        <v>255</v>
      </c>
      <c r="C264" s="79">
        <v>1.33E-3</v>
      </c>
      <c r="D264" s="79">
        <v>4.8930000000000001E-2</v>
      </c>
      <c r="E264" s="72">
        <v>177553</v>
      </c>
      <c r="F264" s="1" t="s">
        <v>38</v>
      </c>
    </row>
    <row r="265" spans="1:6" x14ac:dyDescent="0.35">
      <c r="A265" s="1"/>
      <c r="B265" s="1" t="s">
        <v>256</v>
      </c>
      <c r="C265" s="79">
        <v>5.4000000000000001E-4</v>
      </c>
      <c r="D265" s="79">
        <v>2.009E-2</v>
      </c>
      <c r="E265" s="72">
        <v>72880</v>
      </c>
      <c r="F265" s="1" t="s">
        <v>38</v>
      </c>
    </row>
    <row r="266" spans="1:6" x14ac:dyDescent="0.35">
      <c r="A266" s="1"/>
      <c r="B266" s="1" t="s">
        <v>251</v>
      </c>
      <c r="C266" s="79">
        <v>0</v>
      </c>
      <c r="D266" s="79">
        <v>0</v>
      </c>
      <c r="E266" s="72">
        <v>0</v>
      </c>
      <c r="F266" s="1" t="s">
        <v>38</v>
      </c>
    </row>
    <row r="267" spans="1:6" x14ac:dyDescent="0.35">
      <c r="A267" s="1"/>
      <c r="B267" s="1" t="s">
        <v>210</v>
      </c>
      <c r="C267" s="79">
        <v>0</v>
      </c>
      <c r="D267" s="79">
        <v>0</v>
      </c>
      <c r="E267" s="72">
        <v>0</v>
      </c>
      <c r="F267" s="1" t="s">
        <v>38</v>
      </c>
    </row>
    <row r="268" spans="1:6" x14ac:dyDescent="0.35">
      <c r="A268" s="1"/>
      <c r="B268" s="1" t="s">
        <v>252</v>
      </c>
      <c r="C268" s="79">
        <v>0</v>
      </c>
      <c r="D268" s="79">
        <v>0</v>
      </c>
      <c r="E268" s="72">
        <v>0</v>
      </c>
      <c r="F268" s="1" t="s">
        <v>38</v>
      </c>
    </row>
    <row r="269" spans="1:6" x14ac:dyDescent="0.35">
      <c r="A269" s="1"/>
      <c r="B269" s="1" t="s">
        <v>268</v>
      </c>
      <c r="C269" s="79">
        <v>0</v>
      </c>
      <c r="D269" s="79">
        <v>0</v>
      </c>
      <c r="E269" s="72">
        <v>0</v>
      </c>
      <c r="F269" s="1" t="s">
        <v>38</v>
      </c>
    </row>
    <row r="270" spans="1:6" x14ac:dyDescent="0.35">
      <c r="A270" s="1"/>
      <c r="B270" s="1"/>
      <c r="C270" s="79"/>
      <c r="D270" s="79"/>
      <c r="E270" s="1"/>
      <c r="F270" s="1"/>
    </row>
    <row r="271" spans="1:6" x14ac:dyDescent="0.35">
      <c r="A271" s="1" t="s">
        <v>108</v>
      </c>
      <c r="B271" s="1"/>
      <c r="C271" s="79">
        <v>2.7089999999999999E-2</v>
      </c>
      <c r="D271" s="79">
        <v>1</v>
      </c>
      <c r="E271" s="72">
        <v>3628573</v>
      </c>
      <c r="F271" s="1" t="str">
        <f>F269</f>
        <v>KS</v>
      </c>
    </row>
    <row r="272" spans="1:6" x14ac:dyDescent="0.35">
      <c r="A272" s="1" t="s">
        <v>258</v>
      </c>
      <c r="B272" s="1"/>
      <c r="C272" s="79"/>
      <c r="D272" s="79"/>
      <c r="E272" s="72">
        <v>133957867</v>
      </c>
      <c r="F272" s="1" t="str">
        <f>F271</f>
        <v>KS</v>
      </c>
    </row>
    <row r="273" spans="1:6" x14ac:dyDescent="0.35">
      <c r="A273" s="1" t="s">
        <v>107</v>
      </c>
      <c r="B273" s="1"/>
      <c r="C273" s="79"/>
      <c r="D273" s="79"/>
      <c r="E273" s="1">
        <v>483</v>
      </c>
      <c r="F273" s="1" t="str">
        <f>F272</f>
        <v>KS</v>
      </c>
    </row>
    <row r="274" spans="1:6" x14ac:dyDescent="0.35">
      <c r="A274" s="1"/>
      <c r="B274" s="1"/>
      <c r="C274" s="79"/>
      <c r="D274" s="79"/>
      <c r="E274" s="1"/>
      <c r="F274" s="1"/>
    </row>
    <row r="275" spans="1:6" x14ac:dyDescent="0.35">
      <c r="A275" s="1" t="s">
        <v>19</v>
      </c>
      <c r="B275" s="1" t="s">
        <v>210</v>
      </c>
      <c r="C275" s="79">
        <v>7.6899999999999998E-3</v>
      </c>
      <c r="D275" s="79">
        <v>0.49819000000000002</v>
      </c>
      <c r="E275" s="72">
        <v>951481</v>
      </c>
      <c r="F275" s="1" t="s">
        <v>19</v>
      </c>
    </row>
    <row r="276" spans="1:6" x14ac:dyDescent="0.35">
      <c r="A276" s="1"/>
      <c r="B276" s="1" t="s">
        <v>250</v>
      </c>
      <c r="C276" s="79">
        <v>3.7399999999999998E-3</v>
      </c>
      <c r="D276" s="79">
        <v>0.24204999999999999</v>
      </c>
      <c r="E276" s="72">
        <v>462298</v>
      </c>
      <c r="F276" s="1" t="s">
        <v>19</v>
      </c>
    </row>
    <row r="277" spans="1:6" x14ac:dyDescent="0.35">
      <c r="A277" s="1"/>
      <c r="B277" s="1" t="s">
        <v>255</v>
      </c>
      <c r="C277" s="79">
        <v>2.1099999999999999E-3</v>
      </c>
      <c r="D277" s="79">
        <v>0.13658000000000001</v>
      </c>
      <c r="E277" s="72">
        <v>260855</v>
      </c>
      <c r="F277" s="1" t="s">
        <v>19</v>
      </c>
    </row>
    <row r="278" spans="1:6" x14ac:dyDescent="0.35">
      <c r="A278" s="1"/>
      <c r="B278" s="1" t="s">
        <v>256</v>
      </c>
      <c r="C278" s="79">
        <v>1.9E-3</v>
      </c>
      <c r="D278" s="79">
        <v>0.12318</v>
      </c>
      <c r="E278" s="72">
        <v>235260</v>
      </c>
      <c r="F278" s="1" t="s">
        <v>19</v>
      </c>
    </row>
    <row r="279" spans="1:6" x14ac:dyDescent="0.35">
      <c r="A279" s="1"/>
      <c r="B279" s="1" t="s">
        <v>249</v>
      </c>
      <c r="C279" s="79">
        <v>0</v>
      </c>
      <c r="D279" s="79">
        <v>0</v>
      </c>
      <c r="E279" s="72">
        <v>0</v>
      </c>
      <c r="F279" s="1" t="s">
        <v>19</v>
      </c>
    </row>
    <row r="280" spans="1:6" x14ac:dyDescent="0.35">
      <c r="A280" s="1"/>
      <c r="B280" s="1" t="s">
        <v>254</v>
      </c>
      <c r="C280" s="79">
        <v>0</v>
      </c>
      <c r="D280" s="79">
        <v>0</v>
      </c>
      <c r="E280" s="72">
        <v>0</v>
      </c>
      <c r="F280" s="1" t="s">
        <v>19</v>
      </c>
    </row>
    <row r="281" spans="1:6" x14ac:dyDescent="0.35">
      <c r="A281" s="1"/>
      <c r="B281" s="1" t="s">
        <v>251</v>
      </c>
      <c r="C281" s="79">
        <v>0</v>
      </c>
      <c r="D281" s="79">
        <v>0</v>
      </c>
      <c r="E281" s="72">
        <v>0</v>
      </c>
      <c r="F281" s="1" t="s">
        <v>19</v>
      </c>
    </row>
    <row r="282" spans="1:6" x14ac:dyDescent="0.35">
      <c r="A282" s="1"/>
      <c r="B282" s="1" t="s">
        <v>252</v>
      </c>
      <c r="C282" s="79">
        <v>0</v>
      </c>
      <c r="D282" s="79">
        <v>0</v>
      </c>
      <c r="E282" s="72">
        <v>0</v>
      </c>
      <c r="F282" s="1" t="s">
        <v>19</v>
      </c>
    </row>
    <row r="283" spans="1:6" x14ac:dyDescent="0.35">
      <c r="A283" s="1"/>
      <c r="B283" s="1" t="s">
        <v>253</v>
      </c>
      <c r="C283" s="79">
        <v>0</v>
      </c>
      <c r="D283" s="79">
        <v>0</v>
      </c>
      <c r="E283" s="72">
        <v>0</v>
      </c>
      <c r="F283" s="1" t="s">
        <v>19</v>
      </c>
    </row>
    <row r="284" spans="1:6" x14ac:dyDescent="0.35">
      <c r="A284" s="1"/>
      <c r="B284" s="1" t="s">
        <v>268</v>
      </c>
      <c r="C284" s="79">
        <v>0</v>
      </c>
      <c r="D284" s="79">
        <v>0</v>
      </c>
      <c r="E284" s="72">
        <v>0</v>
      </c>
      <c r="F284" s="1" t="s">
        <v>19</v>
      </c>
    </row>
    <row r="285" spans="1:6" x14ac:dyDescent="0.35">
      <c r="A285" s="1"/>
      <c r="B285" s="1"/>
      <c r="C285" s="79"/>
      <c r="D285" s="79"/>
      <c r="E285" s="1"/>
      <c r="F285" s="1"/>
    </row>
    <row r="286" spans="1:6" x14ac:dyDescent="0.35">
      <c r="A286" s="1" t="s">
        <v>108</v>
      </c>
      <c r="B286" s="1"/>
      <c r="C286" s="79">
        <v>1.5440000000000001E-2</v>
      </c>
      <c r="D286" s="79">
        <v>1</v>
      </c>
      <c r="E286" s="72">
        <v>1909894</v>
      </c>
      <c r="F286" s="1" t="str">
        <f>F284</f>
        <v>KY</v>
      </c>
    </row>
    <row r="287" spans="1:6" x14ac:dyDescent="0.35">
      <c r="A287" s="1" t="s">
        <v>258</v>
      </c>
      <c r="B287" s="1"/>
      <c r="C287" s="79"/>
      <c r="D287" s="79"/>
      <c r="E287" s="72">
        <v>123700821</v>
      </c>
      <c r="F287" s="1" t="str">
        <f>F286</f>
        <v>KY</v>
      </c>
    </row>
    <row r="288" spans="1:6" x14ac:dyDescent="0.35">
      <c r="A288" s="1" t="s">
        <v>107</v>
      </c>
      <c r="B288" s="1"/>
      <c r="C288" s="79"/>
      <c r="D288" s="79"/>
      <c r="E288" s="1">
        <v>471</v>
      </c>
      <c r="F288" s="1" t="str">
        <f>F287</f>
        <v>KY</v>
      </c>
    </row>
    <row r="289" spans="1:6" x14ac:dyDescent="0.35">
      <c r="A289" s="1"/>
      <c r="B289" s="1"/>
      <c r="C289" s="79"/>
      <c r="D289" s="79"/>
      <c r="E289" s="1"/>
      <c r="F289" s="1"/>
    </row>
    <row r="290" spans="1:6" x14ac:dyDescent="0.35">
      <c r="A290" s="1" t="s">
        <v>26</v>
      </c>
      <c r="B290" s="1" t="s">
        <v>251</v>
      </c>
      <c r="C290" s="79">
        <v>8.9300000000000004E-3</v>
      </c>
      <c r="D290" s="79">
        <v>0.26632</v>
      </c>
      <c r="E290" s="72">
        <v>1003019</v>
      </c>
      <c r="F290" s="1" t="s">
        <v>26</v>
      </c>
    </row>
    <row r="291" spans="1:6" x14ac:dyDescent="0.35">
      <c r="A291" s="1"/>
      <c r="B291" s="1" t="s">
        <v>250</v>
      </c>
      <c r="C291" s="79">
        <v>8.7200000000000003E-3</v>
      </c>
      <c r="D291" s="79">
        <v>0.26023000000000002</v>
      </c>
      <c r="E291" s="72">
        <v>980073</v>
      </c>
      <c r="F291" s="1" t="s">
        <v>26</v>
      </c>
    </row>
    <row r="292" spans="1:6" x14ac:dyDescent="0.35">
      <c r="A292" s="1"/>
      <c r="B292" s="1" t="s">
        <v>249</v>
      </c>
      <c r="C292" s="79">
        <v>8.6599999999999993E-3</v>
      </c>
      <c r="D292" s="79">
        <v>0.25850000000000001</v>
      </c>
      <c r="E292" s="72">
        <v>973538</v>
      </c>
      <c r="F292" s="1" t="s">
        <v>26</v>
      </c>
    </row>
    <row r="293" spans="1:6" x14ac:dyDescent="0.35">
      <c r="A293" s="1"/>
      <c r="B293" s="1" t="s">
        <v>256</v>
      </c>
      <c r="C293" s="79">
        <v>4.9800000000000001E-3</v>
      </c>
      <c r="D293" s="79">
        <v>0.14846000000000001</v>
      </c>
      <c r="E293" s="72">
        <v>559114</v>
      </c>
      <c r="F293" s="1" t="s">
        <v>26</v>
      </c>
    </row>
    <row r="294" spans="1:6" x14ac:dyDescent="0.35">
      <c r="A294" s="1"/>
      <c r="B294" s="1" t="s">
        <v>253</v>
      </c>
      <c r="C294" s="79">
        <v>1.8699999999999999E-3</v>
      </c>
      <c r="D294" s="79">
        <v>5.5660000000000001E-2</v>
      </c>
      <c r="E294" s="72">
        <v>209622</v>
      </c>
      <c r="F294" s="1" t="s">
        <v>26</v>
      </c>
    </row>
    <row r="295" spans="1:6" x14ac:dyDescent="0.35">
      <c r="A295" s="1"/>
      <c r="B295" s="1" t="s">
        <v>254</v>
      </c>
      <c r="C295" s="79">
        <v>3.6000000000000002E-4</v>
      </c>
      <c r="D295" s="79">
        <v>1.0829999999999999E-2</v>
      </c>
      <c r="E295" s="72">
        <v>40802</v>
      </c>
      <c r="F295" s="1" t="s">
        <v>26</v>
      </c>
    </row>
    <row r="296" spans="1:6" x14ac:dyDescent="0.35">
      <c r="A296" s="1"/>
      <c r="B296" s="1" t="s">
        <v>210</v>
      </c>
      <c r="C296" s="79">
        <v>0</v>
      </c>
      <c r="D296" s="79">
        <v>0</v>
      </c>
      <c r="E296" s="72">
        <v>0</v>
      </c>
      <c r="F296" s="1" t="s">
        <v>26</v>
      </c>
    </row>
    <row r="297" spans="1:6" x14ac:dyDescent="0.35">
      <c r="A297" s="1"/>
      <c r="B297" s="1" t="s">
        <v>252</v>
      </c>
      <c r="C297" s="79">
        <v>0</v>
      </c>
      <c r="D297" s="79">
        <v>0</v>
      </c>
      <c r="E297" s="72">
        <v>0</v>
      </c>
      <c r="F297" s="1" t="s">
        <v>26</v>
      </c>
    </row>
    <row r="298" spans="1:6" x14ac:dyDescent="0.35">
      <c r="A298" s="1"/>
      <c r="B298" s="1" t="s">
        <v>255</v>
      </c>
      <c r="C298" s="79">
        <v>0</v>
      </c>
      <c r="D298" s="79">
        <v>0</v>
      </c>
      <c r="E298" s="72">
        <v>0</v>
      </c>
      <c r="F298" s="1" t="s">
        <v>26</v>
      </c>
    </row>
    <row r="299" spans="1:6" x14ac:dyDescent="0.35">
      <c r="A299" s="1"/>
      <c r="B299" s="1" t="s">
        <v>268</v>
      </c>
      <c r="C299" s="79">
        <v>0</v>
      </c>
      <c r="D299" s="79">
        <v>0</v>
      </c>
      <c r="E299" s="72">
        <v>0</v>
      </c>
      <c r="F299" s="1" t="s">
        <v>26</v>
      </c>
    </row>
    <row r="300" spans="1:6" x14ac:dyDescent="0.35">
      <c r="A300" s="1"/>
      <c r="B300" s="1"/>
      <c r="C300" s="79"/>
      <c r="D300" s="79"/>
      <c r="E300" s="1"/>
      <c r="F300" s="1"/>
    </row>
    <row r="301" spans="1:6" x14ac:dyDescent="0.35">
      <c r="A301" s="1" t="s">
        <v>108</v>
      </c>
      <c r="B301" s="1"/>
      <c r="C301" s="79">
        <v>3.3509999999999998E-2</v>
      </c>
      <c r="D301" s="79">
        <v>1</v>
      </c>
      <c r="E301" s="72">
        <v>3766169</v>
      </c>
      <c r="F301" s="1" t="str">
        <f>F299</f>
        <v>LA</v>
      </c>
    </row>
    <row r="302" spans="1:6" x14ac:dyDescent="0.35">
      <c r="A302" s="1" t="s">
        <v>258</v>
      </c>
      <c r="B302" s="1"/>
      <c r="C302" s="79"/>
      <c r="D302" s="79"/>
      <c r="E302" s="72">
        <v>112373489</v>
      </c>
      <c r="F302" s="1" t="str">
        <f>F301</f>
        <v>LA</v>
      </c>
    </row>
    <row r="303" spans="1:6" x14ac:dyDescent="0.35">
      <c r="A303" s="1" t="s">
        <v>107</v>
      </c>
      <c r="B303" s="1"/>
      <c r="C303" s="79"/>
      <c r="D303" s="79"/>
      <c r="E303" s="1">
        <v>481</v>
      </c>
      <c r="F303" s="1" t="str">
        <f>F302</f>
        <v>LA</v>
      </c>
    </row>
    <row r="304" spans="1:6" x14ac:dyDescent="0.35">
      <c r="A304" s="1"/>
      <c r="B304" s="1"/>
      <c r="C304" s="79"/>
      <c r="D304" s="79"/>
      <c r="E304" s="1"/>
      <c r="F304" s="1"/>
    </row>
    <row r="305" spans="1:6" x14ac:dyDescent="0.35">
      <c r="A305" s="1" t="s">
        <v>2</v>
      </c>
      <c r="B305" s="1" t="s">
        <v>250</v>
      </c>
      <c r="C305" s="79">
        <v>1.5339999999999999E-2</v>
      </c>
      <c r="D305" s="79">
        <v>0.37889</v>
      </c>
      <c r="E305" s="72">
        <v>32168719</v>
      </c>
      <c r="F305" s="1" t="s">
        <v>2</v>
      </c>
    </row>
    <row r="306" spans="1:6" x14ac:dyDescent="0.35">
      <c r="A306" s="1"/>
      <c r="B306" s="1" t="s">
        <v>249</v>
      </c>
      <c r="C306" s="79">
        <v>8.2199999999999999E-3</v>
      </c>
      <c r="D306" s="79">
        <v>0.20297000000000001</v>
      </c>
      <c r="E306" s="72">
        <v>17233028</v>
      </c>
      <c r="F306" s="1" t="s">
        <v>2</v>
      </c>
    </row>
    <row r="307" spans="1:6" x14ac:dyDescent="0.35">
      <c r="A307" s="1"/>
      <c r="B307" s="1" t="s">
        <v>251</v>
      </c>
      <c r="C307" s="79">
        <v>6.6800000000000002E-3</v>
      </c>
      <c r="D307" s="79">
        <v>0.16495000000000001</v>
      </c>
      <c r="E307" s="72">
        <v>14004452</v>
      </c>
      <c r="F307" s="1" t="s">
        <v>2</v>
      </c>
    </row>
    <row r="308" spans="1:6" x14ac:dyDescent="0.35">
      <c r="A308" s="1"/>
      <c r="B308" s="1" t="s">
        <v>256</v>
      </c>
      <c r="C308" s="79">
        <v>3.9699999999999996E-3</v>
      </c>
      <c r="D308" s="79">
        <v>9.7979999999999998E-2</v>
      </c>
      <c r="E308" s="72">
        <v>8318422</v>
      </c>
      <c r="F308" s="1" t="s">
        <v>2</v>
      </c>
    </row>
    <row r="309" spans="1:6" x14ac:dyDescent="0.35">
      <c r="A309" s="1"/>
      <c r="B309" s="1" t="s">
        <v>254</v>
      </c>
      <c r="C309" s="79">
        <v>3.0799999999999998E-3</v>
      </c>
      <c r="D309" s="79">
        <v>7.6050000000000006E-2</v>
      </c>
      <c r="E309" s="72">
        <v>6456812</v>
      </c>
      <c r="F309" s="1" t="s">
        <v>2</v>
      </c>
    </row>
    <row r="310" spans="1:6" x14ac:dyDescent="0.35">
      <c r="A310" s="1"/>
      <c r="B310" s="1" t="s">
        <v>253</v>
      </c>
      <c r="C310" s="79">
        <v>2.5899999999999999E-3</v>
      </c>
      <c r="D310" s="79">
        <v>6.4030000000000004E-2</v>
      </c>
      <c r="E310" s="72">
        <v>5436249</v>
      </c>
      <c r="F310" s="1" t="s">
        <v>2</v>
      </c>
    </row>
    <row r="311" spans="1:6" x14ac:dyDescent="0.35">
      <c r="A311" s="1"/>
      <c r="B311" s="1" t="s">
        <v>210</v>
      </c>
      <c r="C311" s="79">
        <v>5.0000000000000001E-4</v>
      </c>
      <c r="D311" s="79">
        <v>1.2319999999999999E-2</v>
      </c>
      <c r="E311" s="72">
        <v>1046056</v>
      </c>
      <c r="F311" s="1" t="s">
        <v>2</v>
      </c>
    </row>
    <row r="312" spans="1:6" x14ac:dyDescent="0.35">
      <c r="A312" s="1"/>
      <c r="B312" s="1" t="s">
        <v>268</v>
      </c>
      <c r="C312" s="79">
        <v>1.1E-4</v>
      </c>
      <c r="D312" s="79">
        <v>2.82E-3</v>
      </c>
      <c r="E312" s="72">
        <v>239214</v>
      </c>
      <c r="F312" s="1" t="s">
        <v>2</v>
      </c>
    </row>
    <row r="313" spans="1:6" x14ac:dyDescent="0.35">
      <c r="A313" s="1"/>
      <c r="B313" s="1" t="s">
        <v>252</v>
      </c>
      <c r="C313" s="79">
        <v>0</v>
      </c>
      <c r="D313" s="79">
        <v>0</v>
      </c>
      <c r="E313" s="72">
        <v>0</v>
      </c>
      <c r="F313" s="1" t="s">
        <v>2</v>
      </c>
    </row>
    <row r="314" spans="1:6" x14ac:dyDescent="0.35">
      <c r="A314" s="1"/>
      <c r="B314" s="1" t="s">
        <v>255</v>
      </c>
      <c r="C314" s="79">
        <v>0</v>
      </c>
      <c r="D314" s="79">
        <v>0</v>
      </c>
      <c r="E314" s="72">
        <v>0</v>
      </c>
      <c r="F314" s="1" t="s">
        <v>2</v>
      </c>
    </row>
    <row r="315" spans="1:6" x14ac:dyDescent="0.35">
      <c r="A315" s="1"/>
      <c r="B315" s="1"/>
      <c r="C315" s="79"/>
      <c r="D315" s="79"/>
      <c r="E315" s="1"/>
      <c r="F315" s="1"/>
    </row>
    <row r="316" spans="1:6" x14ac:dyDescent="0.35">
      <c r="A316" s="1" t="s">
        <v>108</v>
      </c>
      <c r="B316" s="1"/>
      <c r="C316" s="79">
        <v>4.0489999999999998E-2</v>
      </c>
      <c r="D316" s="79">
        <v>1</v>
      </c>
      <c r="E316" s="72">
        <v>84902953</v>
      </c>
      <c r="F316" s="1" t="str">
        <f>F314</f>
        <v>MA</v>
      </c>
    </row>
    <row r="317" spans="1:6" x14ac:dyDescent="0.35">
      <c r="A317" s="1" t="s">
        <v>258</v>
      </c>
      <c r="B317" s="1"/>
      <c r="C317" s="79"/>
      <c r="D317" s="79"/>
      <c r="E317" s="72">
        <v>2096689775</v>
      </c>
      <c r="F317" s="1" t="str">
        <f>F316</f>
        <v>MA</v>
      </c>
    </row>
    <row r="318" spans="1:6" x14ac:dyDescent="0.35">
      <c r="A318" s="1" t="s">
        <v>107</v>
      </c>
      <c r="B318" s="1"/>
      <c r="C318" s="79"/>
      <c r="D318" s="79"/>
      <c r="E318" s="1">
        <v>434</v>
      </c>
      <c r="F318" s="1" t="str">
        <f>F317</f>
        <v>MA</v>
      </c>
    </row>
    <row r="319" spans="1:6" x14ac:dyDescent="0.35">
      <c r="A319" s="1"/>
      <c r="B319" s="1"/>
      <c r="C319" s="79"/>
      <c r="D319" s="79"/>
      <c r="E319" s="1"/>
      <c r="F319" s="1"/>
    </row>
    <row r="320" spans="1:6" x14ac:dyDescent="0.35">
      <c r="A320" s="1" t="s">
        <v>12</v>
      </c>
      <c r="B320" s="1" t="s">
        <v>250</v>
      </c>
      <c r="C320" s="79">
        <v>6.8999999999999999E-3</v>
      </c>
      <c r="D320" s="79">
        <v>0.49118000000000001</v>
      </c>
      <c r="E320" s="72">
        <v>2450266</v>
      </c>
      <c r="F320" s="1" t="s">
        <v>12</v>
      </c>
    </row>
    <row r="321" spans="1:6" x14ac:dyDescent="0.35">
      <c r="A321" s="1"/>
      <c r="B321" s="1" t="s">
        <v>249</v>
      </c>
      <c r="C321" s="79">
        <v>2.8800000000000002E-3</v>
      </c>
      <c r="D321" s="79">
        <v>0.20519000000000001</v>
      </c>
      <c r="E321" s="72">
        <v>1023594</v>
      </c>
      <c r="F321" s="1" t="s">
        <v>12</v>
      </c>
    </row>
    <row r="322" spans="1:6" x14ac:dyDescent="0.35">
      <c r="A322" s="1"/>
      <c r="B322" s="1" t="s">
        <v>256</v>
      </c>
      <c r="C322" s="79">
        <v>2.0500000000000002E-3</v>
      </c>
      <c r="D322" s="79">
        <v>0.14610999999999999</v>
      </c>
      <c r="E322" s="72">
        <v>728880</v>
      </c>
      <c r="F322" s="1" t="s">
        <v>12</v>
      </c>
    </row>
    <row r="323" spans="1:6" x14ac:dyDescent="0.35">
      <c r="A323" s="1"/>
      <c r="B323" s="1" t="s">
        <v>251</v>
      </c>
      <c r="C323" s="79">
        <v>1.6299999999999999E-3</v>
      </c>
      <c r="D323" s="79">
        <v>0.11562</v>
      </c>
      <c r="E323" s="72">
        <v>576783</v>
      </c>
      <c r="F323" s="1" t="s">
        <v>12</v>
      </c>
    </row>
    <row r="324" spans="1:6" x14ac:dyDescent="0.35">
      <c r="A324" s="1"/>
      <c r="B324" s="1" t="s">
        <v>254</v>
      </c>
      <c r="C324" s="79">
        <v>5.9000000000000003E-4</v>
      </c>
      <c r="D324" s="79">
        <v>4.1910000000000003E-2</v>
      </c>
      <c r="E324" s="72">
        <v>209056</v>
      </c>
      <c r="F324" s="1" t="s">
        <v>12</v>
      </c>
    </row>
    <row r="325" spans="1:6" x14ac:dyDescent="0.35">
      <c r="A325" s="1"/>
      <c r="B325" s="1" t="s">
        <v>210</v>
      </c>
      <c r="C325" s="79">
        <v>0</v>
      </c>
      <c r="D325" s="79">
        <v>0</v>
      </c>
      <c r="E325" s="72">
        <v>0</v>
      </c>
      <c r="F325" s="1" t="s">
        <v>12</v>
      </c>
    </row>
    <row r="326" spans="1:6" x14ac:dyDescent="0.35">
      <c r="A326" s="1"/>
      <c r="B326" s="1" t="s">
        <v>252</v>
      </c>
      <c r="C326" s="79">
        <v>0</v>
      </c>
      <c r="D326" s="79">
        <v>0</v>
      </c>
      <c r="E326" s="72">
        <v>0</v>
      </c>
      <c r="F326" s="1" t="s">
        <v>12</v>
      </c>
    </row>
    <row r="327" spans="1:6" x14ac:dyDescent="0.35">
      <c r="A327" s="1"/>
      <c r="B327" s="1" t="s">
        <v>255</v>
      </c>
      <c r="C327" s="79">
        <v>0</v>
      </c>
      <c r="D327" s="79">
        <v>0</v>
      </c>
      <c r="E327" s="72">
        <v>0</v>
      </c>
      <c r="F327" s="1" t="s">
        <v>12</v>
      </c>
    </row>
    <row r="328" spans="1:6" x14ac:dyDescent="0.35">
      <c r="A328" s="1"/>
      <c r="B328" s="1" t="s">
        <v>253</v>
      </c>
      <c r="C328" s="79">
        <v>0</v>
      </c>
      <c r="D328" s="79">
        <v>0</v>
      </c>
      <c r="E328" s="72">
        <v>0</v>
      </c>
      <c r="F328" s="1" t="s">
        <v>12</v>
      </c>
    </row>
    <row r="329" spans="1:6" x14ac:dyDescent="0.35">
      <c r="A329" s="1"/>
      <c r="B329" s="1" t="s">
        <v>268</v>
      </c>
      <c r="C329" s="79">
        <v>0</v>
      </c>
      <c r="D329" s="79">
        <v>0</v>
      </c>
      <c r="E329" s="72">
        <v>0</v>
      </c>
      <c r="F329" s="1" t="s">
        <v>12</v>
      </c>
    </row>
    <row r="330" spans="1:6" x14ac:dyDescent="0.35">
      <c r="A330" s="1"/>
      <c r="B330" s="1"/>
      <c r="C330" s="79"/>
      <c r="D330" s="79"/>
      <c r="E330" s="1"/>
      <c r="F330" s="1"/>
    </row>
    <row r="331" spans="1:6" x14ac:dyDescent="0.35">
      <c r="A331" s="1" t="s">
        <v>108</v>
      </c>
      <c r="B331" s="1"/>
      <c r="C331" s="79">
        <v>1.406E-2</v>
      </c>
      <c r="D331" s="79">
        <v>1</v>
      </c>
      <c r="E331" s="72">
        <v>4988578</v>
      </c>
      <c r="F331" s="1" t="str">
        <f>F329</f>
        <v>MD</v>
      </c>
    </row>
    <row r="332" spans="1:6" x14ac:dyDescent="0.35">
      <c r="A332" s="1" t="s">
        <v>258</v>
      </c>
      <c r="B332" s="1"/>
      <c r="C332" s="79"/>
      <c r="D332" s="79"/>
      <c r="E332" s="72">
        <v>354903277</v>
      </c>
      <c r="F332" s="1" t="str">
        <f>F331</f>
        <v>MD</v>
      </c>
    </row>
    <row r="333" spans="1:6" x14ac:dyDescent="0.35">
      <c r="A333" s="1" t="s">
        <v>107</v>
      </c>
      <c r="B333" s="1"/>
      <c r="C333" s="79"/>
      <c r="D333" s="79"/>
      <c r="E333" s="1">
        <v>481</v>
      </c>
      <c r="F333" s="1" t="str">
        <f>F332</f>
        <v>MD</v>
      </c>
    </row>
    <row r="334" spans="1:6" x14ac:dyDescent="0.35">
      <c r="A334" s="1"/>
      <c r="B334" s="1"/>
      <c r="C334" s="79"/>
      <c r="D334" s="79"/>
      <c r="E334" s="1"/>
      <c r="F334" s="1"/>
    </row>
    <row r="335" spans="1:6" x14ac:dyDescent="0.35">
      <c r="A335" s="1" t="s">
        <v>3</v>
      </c>
      <c r="B335" s="1" t="s">
        <v>250</v>
      </c>
      <c r="C335" s="79">
        <v>3.8800000000000002E-3</v>
      </c>
      <c r="D335" s="79">
        <v>0.39372000000000001</v>
      </c>
      <c r="E335" s="72">
        <v>460953</v>
      </c>
      <c r="F335" s="1" t="s">
        <v>3</v>
      </c>
    </row>
    <row r="336" spans="1:6" x14ac:dyDescent="0.35">
      <c r="A336" s="1"/>
      <c r="B336" s="1" t="s">
        <v>251</v>
      </c>
      <c r="C336" s="79">
        <v>2.8700000000000002E-3</v>
      </c>
      <c r="D336" s="79">
        <v>0.29133999999999999</v>
      </c>
      <c r="E336" s="72">
        <v>341091</v>
      </c>
      <c r="F336" s="1" t="s">
        <v>3</v>
      </c>
    </row>
    <row r="337" spans="1:6" x14ac:dyDescent="0.35">
      <c r="A337" s="1"/>
      <c r="B337" s="1" t="s">
        <v>249</v>
      </c>
      <c r="C337" s="79">
        <v>2.3E-3</v>
      </c>
      <c r="D337" s="79">
        <v>0.23279</v>
      </c>
      <c r="E337" s="72">
        <v>272543</v>
      </c>
      <c r="F337" s="1" t="s">
        <v>3</v>
      </c>
    </row>
    <row r="338" spans="1:6" x14ac:dyDescent="0.35">
      <c r="A338" s="1"/>
      <c r="B338" s="1" t="s">
        <v>254</v>
      </c>
      <c r="C338" s="79">
        <v>8.0999999999999996E-4</v>
      </c>
      <c r="D338" s="79">
        <v>8.2150000000000001E-2</v>
      </c>
      <c r="E338" s="72">
        <v>96174</v>
      </c>
      <c r="F338" s="1" t="s">
        <v>3</v>
      </c>
    </row>
    <row r="339" spans="1:6" x14ac:dyDescent="0.35">
      <c r="A339" s="1"/>
      <c r="B339" s="1" t="s">
        <v>210</v>
      </c>
      <c r="C339" s="79">
        <v>0</v>
      </c>
      <c r="D339" s="79">
        <v>0</v>
      </c>
      <c r="E339" s="72">
        <v>0</v>
      </c>
      <c r="F339" s="1" t="s">
        <v>3</v>
      </c>
    </row>
    <row r="340" spans="1:6" x14ac:dyDescent="0.35">
      <c r="A340" s="1"/>
      <c r="B340" s="1" t="s">
        <v>252</v>
      </c>
      <c r="C340" s="79">
        <v>0</v>
      </c>
      <c r="D340" s="79">
        <v>0</v>
      </c>
      <c r="E340" s="72">
        <v>0</v>
      </c>
      <c r="F340" s="1" t="s">
        <v>3</v>
      </c>
    </row>
    <row r="341" spans="1:6" x14ac:dyDescent="0.35">
      <c r="A341" s="1"/>
      <c r="B341" s="1" t="s">
        <v>255</v>
      </c>
      <c r="C341" s="79">
        <v>0</v>
      </c>
      <c r="D341" s="79">
        <v>0</v>
      </c>
      <c r="E341" s="72">
        <v>0</v>
      </c>
      <c r="F341" s="1" t="s">
        <v>3</v>
      </c>
    </row>
    <row r="342" spans="1:6" x14ac:dyDescent="0.35">
      <c r="A342" s="1"/>
      <c r="B342" s="1" t="s">
        <v>253</v>
      </c>
      <c r="C342" s="79">
        <v>0</v>
      </c>
      <c r="D342" s="79">
        <v>0</v>
      </c>
      <c r="E342" s="72">
        <v>0</v>
      </c>
      <c r="F342" s="1" t="s">
        <v>3</v>
      </c>
    </row>
    <row r="343" spans="1:6" x14ac:dyDescent="0.35">
      <c r="A343" s="1"/>
      <c r="B343" s="1" t="s">
        <v>256</v>
      </c>
      <c r="C343" s="79">
        <v>0</v>
      </c>
      <c r="D343" s="79">
        <v>0</v>
      </c>
      <c r="E343" s="72">
        <v>0</v>
      </c>
      <c r="F343" s="1" t="s">
        <v>3</v>
      </c>
    </row>
    <row r="344" spans="1:6" x14ac:dyDescent="0.35">
      <c r="A344" s="1"/>
      <c r="B344" s="1" t="s">
        <v>268</v>
      </c>
      <c r="C344" s="79">
        <v>0</v>
      </c>
      <c r="D344" s="79">
        <v>0</v>
      </c>
      <c r="E344" s="72">
        <v>0</v>
      </c>
      <c r="F344" s="1" t="s">
        <v>3</v>
      </c>
    </row>
    <row r="345" spans="1:6" x14ac:dyDescent="0.35">
      <c r="A345" s="1"/>
      <c r="B345" s="1"/>
      <c r="C345" s="79"/>
      <c r="D345" s="79"/>
      <c r="E345" s="1"/>
      <c r="F345" s="1"/>
    </row>
    <row r="346" spans="1:6" x14ac:dyDescent="0.35">
      <c r="A346" s="1" t="s">
        <v>108</v>
      </c>
      <c r="B346" s="1"/>
      <c r="C346" s="79">
        <v>9.8600000000000007E-3</v>
      </c>
      <c r="D346" s="79">
        <v>1</v>
      </c>
      <c r="E346" s="72">
        <v>1170761</v>
      </c>
      <c r="F346" s="1" t="str">
        <f>F344</f>
        <v>ME</v>
      </c>
    </row>
    <row r="347" spans="1:6" x14ac:dyDescent="0.35">
      <c r="A347" s="1" t="s">
        <v>258</v>
      </c>
      <c r="B347" s="1"/>
      <c r="C347" s="79"/>
      <c r="D347" s="79"/>
      <c r="E347" s="72">
        <v>118722808</v>
      </c>
      <c r="F347" s="1" t="str">
        <f>F346</f>
        <v>ME</v>
      </c>
    </row>
    <row r="348" spans="1:6" x14ac:dyDescent="0.35">
      <c r="A348" s="1" t="s">
        <v>107</v>
      </c>
      <c r="B348" s="1"/>
      <c r="C348" s="79"/>
      <c r="D348" s="79"/>
      <c r="E348" s="1">
        <v>360</v>
      </c>
      <c r="F348" s="1" t="str">
        <f>F347</f>
        <v>ME</v>
      </c>
    </row>
    <row r="349" spans="1:6" x14ac:dyDescent="0.35">
      <c r="A349" s="1"/>
      <c r="B349" s="1"/>
      <c r="C349" s="79"/>
      <c r="D349" s="79"/>
      <c r="E349" s="1"/>
      <c r="F349" s="1"/>
    </row>
    <row r="350" spans="1:6" x14ac:dyDescent="0.35">
      <c r="A350" s="1" t="s">
        <v>39</v>
      </c>
      <c r="B350" s="1" t="s">
        <v>250</v>
      </c>
      <c r="C350" s="79">
        <v>2.2550000000000001E-2</v>
      </c>
      <c r="D350" s="79">
        <v>0.57567999999999997</v>
      </c>
      <c r="E350" s="72">
        <v>16337375</v>
      </c>
      <c r="F350" s="1" t="s">
        <v>39</v>
      </c>
    </row>
    <row r="351" spans="1:6" x14ac:dyDescent="0.35">
      <c r="A351" s="1"/>
      <c r="B351" s="1" t="s">
        <v>252</v>
      </c>
      <c r="C351" s="79">
        <v>7.1599999999999997E-3</v>
      </c>
      <c r="D351" s="79">
        <v>0.18268999999999999</v>
      </c>
      <c r="E351" s="72">
        <v>5184663</v>
      </c>
      <c r="F351" s="1" t="s">
        <v>39</v>
      </c>
    </row>
    <row r="352" spans="1:6" x14ac:dyDescent="0.35">
      <c r="A352" s="1"/>
      <c r="B352" s="1" t="s">
        <v>249</v>
      </c>
      <c r="C352" s="79">
        <v>6.5900000000000004E-3</v>
      </c>
      <c r="D352" s="79">
        <v>0.16816999999999999</v>
      </c>
      <c r="E352" s="72">
        <v>4772431</v>
      </c>
      <c r="F352" s="1" t="s">
        <v>39</v>
      </c>
    </row>
    <row r="353" spans="1:6" x14ac:dyDescent="0.35">
      <c r="A353" s="1"/>
      <c r="B353" s="1" t="s">
        <v>255</v>
      </c>
      <c r="C353" s="79">
        <v>2.8800000000000002E-3</v>
      </c>
      <c r="D353" s="79">
        <v>7.3450000000000001E-2</v>
      </c>
      <c r="E353" s="72">
        <v>2084552</v>
      </c>
      <c r="F353" s="1" t="s">
        <v>39</v>
      </c>
    </row>
    <row r="354" spans="1:6" x14ac:dyDescent="0.35">
      <c r="A354" s="1"/>
      <c r="B354" s="1" t="s">
        <v>254</v>
      </c>
      <c r="C354" s="79">
        <v>0</v>
      </c>
      <c r="D354" s="79">
        <v>0</v>
      </c>
      <c r="E354" s="72">
        <v>0</v>
      </c>
      <c r="F354" s="1" t="s">
        <v>39</v>
      </c>
    </row>
    <row r="355" spans="1:6" x14ac:dyDescent="0.35">
      <c r="A355" s="1"/>
      <c r="B355" s="1" t="s">
        <v>251</v>
      </c>
      <c r="C355" s="79">
        <v>0</v>
      </c>
      <c r="D355" s="79">
        <v>0</v>
      </c>
      <c r="E355" s="72">
        <v>0</v>
      </c>
      <c r="F355" s="1" t="s">
        <v>39</v>
      </c>
    </row>
    <row r="356" spans="1:6" x14ac:dyDescent="0.35">
      <c r="A356" s="1"/>
      <c r="B356" s="1" t="s">
        <v>210</v>
      </c>
      <c r="C356" s="79">
        <v>0</v>
      </c>
      <c r="D356" s="79">
        <v>0</v>
      </c>
      <c r="E356" s="72">
        <v>0</v>
      </c>
      <c r="F356" s="1" t="s">
        <v>39</v>
      </c>
    </row>
    <row r="357" spans="1:6" x14ac:dyDescent="0.35">
      <c r="A357" s="1"/>
      <c r="B357" s="1" t="s">
        <v>253</v>
      </c>
      <c r="C357" s="79">
        <v>0</v>
      </c>
      <c r="D357" s="79">
        <v>0</v>
      </c>
      <c r="E357" s="72">
        <v>0</v>
      </c>
      <c r="F357" s="1" t="s">
        <v>39</v>
      </c>
    </row>
    <row r="358" spans="1:6" x14ac:dyDescent="0.35">
      <c r="A358" s="1"/>
      <c r="B358" s="1" t="s">
        <v>256</v>
      </c>
      <c r="C358" s="79">
        <v>0</v>
      </c>
      <c r="D358" s="79">
        <v>0</v>
      </c>
      <c r="E358" s="72">
        <v>0</v>
      </c>
      <c r="F358" s="1" t="s">
        <v>39</v>
      </c>
    </row>
    <row r="359" spans="1:6" x14ac:dyDescent="0.35">
      <c r="A359" s="1"/>
      <c r="B359" s="1" t="s">
        <v>268</v>
      </c>
      <c r="C359" s="79">
        <v>0</v>
      </c>
      <c r="D359" s="79">
        <v>0</v>
      </c>
      <c r="E359" s="72">
        <v>0</v>
      </c>
      <c r="F359" s="1" t="s">
        <v>39</v>
      </c>
    </row>
    <row r="360" spans="1:6" x14ac:dyDescent="0.35">
      <c r="A360" s="1"/>
      <c r="B360" s="1"/>
      <c r="C360" s="79"/>
      <c r="D360" s="79"/>
      <c r="E360" s="1"/>
      <c r="F360" s="1"/>
    </row>
    <row r="361" spans="1:6" x14ac:dyDescent="0.35">
      <c r="A361" s="1" t="s">
        <v>108</v>
      </c>
      <c r="B361" s="1"/>
      <c r="C361" s="79">
        <v>3.9170000000000003E-2</v>
      </c>
      <c r="D361" s="79">
        <v>1</v>
      </c>
      <c r="E361" s="72">
        <v>28379021</v>
      </c>
      <c r="F361" s="1" t="str">
        <f>F359</f>
        <v>MI</v>
      </c>
    </row>
    <row r="362" spans="1:6" x14ac:dyDescent="0.35">
      <c r="A362" s="1" t="s">
        <v>258</v>
      </c>
      <c r="B362" s="1"/>
      <c r="C362" s="79"/>
      <c r="D362" s="79"/>
      <c r="E362" s="72">
        <v>724479146</v>
      </c>
      <c r="F362" s="1" t="str">
        <f>F361</f>
        <v>MI</v>
      </c>
    </row>
    <row r="363" spans="1:6" x14ac:dyDescent="0.35">
      <c r="A363" s="1" t="s">
        <v>107</v>
      </c>
      <c r="B363" s="1"/>
      <c r="C363" s="79"/>
      <c r="D363" s="79"/>
      <c r="E363" s="1">
        <v>482</v>
      </c>
      <c r="F363" s="1" t="str">
        <f>F362</f>
        <v>MI</v>
      </c>
    </row>
    <row r="364" spans="1:6" x14ac:dyDescent="0.35">
      <c r="A364" s="1"/>
      <c r="B364" s="1"/>
      <c r="C364" s="79"/>
      <c r="D364" s="79"/>
      <c r="E364" s="1"/>
      <c r="F364" s="1"/>
    </row>
    <row r="365" spans="1:6" x14ac:dyDescent="0.35">
      <c r="A365" s="1" t="s">
        <v>40</v>
      </c>
      <c r="B365" s="1" t="s">
        <v>254</v>
      </c>
      <c r="C365" s="79">
        <v>1.47E-3</v>
      </c>
      <c r="D365" s="79">
        <v>0.55940000000000001</v>
      </c>
      <c r="E365" s="72">
        <v>1801811</v>
      </c>
      <c r="F365" s="1" t="s">
        <v>40</v>
      </c>
    </row>
    <row r="366" spans="1:6" x14ac:dyDescent="0.35">
      <c r="A366" s="1"/>
      <c r="B366" s="1" t="s">
        <v>250</v>
      </c>
      <c r="C366" s="79">
        <v>1.16E-3</v>
      </c>
      <c r="D366" s="79">
        <v>0.44059999999999999</v>
      </c>
      <c r="E366" s="72">
        <v>1419185</v>
      </c>
      <c r="F366" s="1" t="s">
        <v>40</v>
      </c>
    </row>
    <row r="367" spans="1:6" x14ac:dyDescent="0.35">
      <c r="A367" s="1"/>
      <c r="B367" s="1" t="s">
        <v>249</v>
      </c>
      <c r="C367" s="79">
        <v>0</v>
      </c>
      <c r="D367" s="79">
        <v>0</v>
      </c>
      <c r="E367" s="72">
        <v>0</v>
      </c>
      <c r="F367" s="1" t="s">
        <v>40</v>
      </c>
    </row>
    <row r="368" spans="1:6" x14ac:dyDescent="0.35">
      <c r="A368" s="1"/>
      <c r="B368" s="1" t="s">
        <v>251</v>
      </c>
      <c r="C368" s="79">
        <v>0</v>
      </c>
      <c r="D368" s="79">
        <v>0</v>
      </c>
      <c r="E368" s="72">
        <v>0</v>
      </c>
      <c r="F368" s="1" t="s">
        <v>40</v>
      </c>
    </row>
    <row r="369" spans="1:6" x14ac:dyDescent="0.35">
      <c r="A369" s="1"/>
      <c r="B369" s="1" t="s">
        <v>210</v>
      </c>
      <c r="C369" s="79">
        <v>0</v>
      </c>
      <c r="D369" s="79">
        <v>0</v>
      </c>
      <c r="E369" s="72">
        <v>0</v>
      </c>
      <c r="F369" s="1" t="s">
        <v>40</v>
      </c>
    </row>
    <row r="370" spans="1:6" x14ac:dyDescent="0.35">
      <c r="A370" s="1"/>
      <c r="B370" s="1" t="s">
        <v>252</v>
      </c>
      <c r="C370" s="79">
        <v>0</v>
      </c>
      <c r="D370" s="79">
        <v>0</v>
      </c>
      <c r="E370" s="72">
        <v>0</v>
      </c>
      <c r="F370" s="1" t="s">
        <v>40</v>
      </c>
    </row>
    <row r="371" spans="1:6" x14ac:dyDescent="0.35">
      <c r="A371" s="1"/>
      <c r="B371" s="1" t="s">
        <v>255</v>
      </c>
      <c r="C371" s="79">
        <v>0</v>
      </c>
      <c r="D371" s="79">
        <v>0</v>
      </c>
      <c r="E371" s="72">
        <v>0</v>
      </c>
      <c r="F371" s="1" t="s">
        <v>40</v>
      </c>
    </row>
    <row r="372" spans="1:6" x14ac:dyDescent="0.35">
      <c r="A372" s="1"/>
      <c r="B372" s="1" t="s">
        <v>253</v>
      </c>
      <c r="C372" s="79">
        <v>0</v>
      </c>
      <c r="D372" s="79">
        <v>0</v>
      </c>
      <c r="E372" s="72">
        <v>0</v>
      </c>
      <c r="F372" s="1" t="s">
        <v>40</v>
      </c>
    </row>
    <row r="373" spans="1:6" x14ac:dyDescent="0.35">
      <c r="A373" s="1"/>
      <c r="B373" s="1" t="s">
        <v>256</v>
      </c>
      <c r="C373" s="79">
        <v>0</v>
      </c>
      <c r="D373" s="79">
        <v>0</v>
      </c>
      <c r="E373" s="72">
        <v>0</v>
      </c>
      <c r="F373" s="1" t="s">
        <v>40</v>
      </c>
    </row>
    <row r="374" spans="1:6" x14ac:dyDescent="0.35">
      <c r="A374" s="1"/>
      <c r="B374" s="1" t="s">
        <v>268</v>
      </c>
      <c r="C374" s="79">
        <v>0</v>
      </c>
      <c r="D374" s="79">
        <v>0</v>
      </c>
      <c r="E374" s="72">
        <v>0</v>
      </c>
      <c r="F374" s="1" t="s">
        <v>40</v>
      </c>
    </row>
    <row r="375" spans="1:6" x14ac:dyDescent="0.35">
      <c r="A375" s="1"/>
      <c r="B375" s="1"/>
      <c r="C375" s="79"/>
      <c r="D375" s="79"/>
      <c r="E375" s="1"/>
      <c r="F375" s="1"/>
    </row>
    <row r="376" spans="1:6" x14ac:dyDescent="0.35">
      <c r="A376" s="1" t="s">
        <v>108</v>
      </c>
      <c r="B376" s="1"/>
      <c r="C376" s="79">
        <v>2.64E-3</v>
      </c>
      <c r="D376" s="79">
        <v>1</v>
      </c>
      <c r="E376" s="72">
        <v>3220996</v>
      </c>
      <c r="F376" s="1" t="str">
        <f>F374</f>
        <v>MN</v>
      </c>
    </row>
    <row r="377" spans="1:6" x14ac:dyDescent="0.35">
      <c r="A377" s="1" t="s">
        <v>258</v>
      </c>
      <c r="B377" s="1"/>
      <c r="C377" s="79"/>
      <c r="D377" s="79"/>
      <c r="E377" s="72">
        <v>1221965717</v>
      </c>
      <c r="F377" s="1" t="str">
        <f>F376</f>
        <v>MN</v>
      </c>
    </row>
    <row r="378" spans="1:6" x14ac:dyDescent="0.35">
      <c r="A378" s="1" t="s">
        <v>107</v>
      </c>
      <c r="B378" s="1"/>
      <c r="C378" s="79"/>
      <c r="D378" s="79"/>
      <c r="E378" s="1">
        <v>480</v>
      </c>
      <c r="F378" s="1" t="str">
        <f>F377</f>
        <v>MN</v>
      </c>
    </row>
    <row r="379" spans="1:6" x14ac:dyDescent="0.35">
      <c r="A379" s="1"/>
      <c r="B379" s="1"/>
      <c r="C379" s="79"/>
      <c r="D379" s="79"/>
      <c r="E379" s="1"/>
      <c r="F379" s="1"/>
    </row>
    <row r="380" spans="1:6" x14ac:dyDescent="0.35">
      <c r="A380" s="1" t="s">
        <v>41</v>
      </c>
      <c r="B380" s="1" t="s">
        <v>250</v>
      </c>
      <c r="C380" s="79">
        <v>1.0529999999999999E-2</v>
      </c>
      <c r="D380" s="79">
        <v>0.82118000000000002</v>
      </c>
      <c r="E380" s="72">
        <v>2316820</v>
      </c>
      <c r="F380" s="1" t="s">
        <v>41</v>
      </c>
    </row>
    <row r="381" spans="1:6" x14ac:dyDescent="0.35">
      <c r="A381" s="1"/>
      <c r="B381" s="1" t="s">
        <v>253</v>
      </c>
      <c r="C381" s="79">
        <v>1.2199999999999999E-3</v>
      </c>
      <c r="D381" s="79">
        <v>9.5060000000000006E-2</v>
      </c>
      <c r="E381" s="72">
        <v>268187</v>
      </c>
      <c r="F381" s="1" t="s">
        <v>41</v>
      </c>
    </row>
    <row r="382" spans="1:6" x14ac:dyDescent="0.35">
      <c r="A382" s="1"/>
      <c r="B382" s="1" t="s">
        <v>251</v>
      </c>
      <c r="C382" s="79">
        <v>7.3999999999999999E-4</v>
      </c>
      <c r="D382" s="79">
        <v>5.8090000000000003E-2</v>
      </c>
      <c r="E382" s="72">
        <v>163897</v>
      </c>
      <c r="F382" s="1" t="s">
        <v>41</v>
      </c>
    </row>
    <row r="383" spans="1:6" x14ac:dyDescent="0.35">
      <c r="A383" s="1"/>
      <c r="B383" s="1" t="s">
        <v>249</v>
      </c>
      <c r="C383" s="79">
        <v>3.3E-4</v>
      </c>
      <c r="D383" s="79">
        <v>2.5669999999999998E-2</v>
      </c>
      <c r="E383" s="72">
        <v>72413</v>
      </c>
      <c r="F383" s="1" t="s">
        <v>41</v>
      </c>
    </row>
    <row r="384" spans="1:6" x14ac:dyDescent="0.35">
      <c r="A384" s="1"/>
      <c r="B384" s="1" t="s">
        <v>254</v>
      </c>
      <c r="C384" s="79">
        <v>0</v>
      </c>
      <c r="D384" s="79">
        <v>0</v>
      </c>
      <c r="E384" s="72">
        <v>0</v>
      </c>
      <c r="F384" s="1" t="s">
        <v>41</v>
      </c>
    </row>
    <row r="385" spans="1:6" x14ac:dyDescent="0.35">
      <c r="A385" s="1"/>
      <c r="B385" s="1" t="s">
        <v>210</v>
      </c>
      <c r="C385" s="79">
        <v>0</v>
      </c>
      <c r="D385" s="79">
        <v>0</v>
      </c>
      <c r="E385" s="72">
        <v>0</v>
      </c>
      <c r="F385" s="1" t="s">
        <v>41</v>
      </c>
    </row>
    <row r="386" spans="1:6" x14ac:dyDescent="0.35">
      <c r="A386" s="1"/>
      <c r="B386" s="1" t="s">
        <v>252</v>
      </c>
      <c r="C386" s="79">
        <v>0</v>
      </c>
      <c r="D386" s="79">
        <v>0</v>
      </c>
      <c r="E386" s="72">
        <v>0</v>
      </c>
      <c r="F386" s="1" t="s">
        <v>41</v>
      </c>
    </row>
    <row r="387" spans="1:6" x14ac:dyDescent="0.35">
      <c r="A387" s="1"/>
      <c r="B387" s="1" t="s">
        <v>255</v>
      </c>
      <c r="C387" s="79">
        <v>0</v>
      </c>
      <c r="D387" s="79">
        <v>0</v>
      </c>
      <c r="E387" s="72">
        <v>0</v>
      </c>
      <c r="F387" s="1" t="s">
        <v>41</v>
      </c>
    </row>
    <row r="388" spans="1:6" x14ac:dyDescent="0.35">
      <c r="A388" s="1"/>
      <c r="B388" s="1" t="s">
        <v>256</v>
      </c>
      <c r="C388" s="79">
        <v>0</v>
      </c>
      <c r="D388" s="79">
        <v>0</v>
      </c>
      <c r="E388" s="72">
        <v>0</v>
      </c>
      <c r="F388" s="1" t="s">
        <v>41</v>
      </c>
    </row>
    <row r="389" spans="1:6" x14ac:dyDescent="0.35">
      <c r="A389" s="1"/>
      <c r="B389" s="1" t="s">
        <v>268</v>
      </c>
      <c r="C389" s="79">
        <v>0</v>
      </c>
      <c r="D389" s="79">
        <v>0</v>
      </c>
      <c r="E389" s="72">
        <v>0</v>
      </c>
      <c r="F389" s="1" t="s">
        <v>41</v>
      </c>
    </row>
    <row r="390" spans="1:6" x14ac:dyDescent="0.35">
      <c r="A390" s="1"/>
      <c r="B390" s="1"/>
      <c r="C390" s="79"/>
      <c r="D390" s="79"/>
      <c r="E390" s="1"/>
      <c r="F390" s="1"/>
    </row>
    <row r="391" spans="1:6" x14ac:dyDescent="0.35">
      <c r="A391" s="1" t="s">
        <v>108</v>
      </c>
      <c r="B391" s="1"/>
      <c r="C391" s="79">
        <v>1.282E-2</v>
      </c>
      <c r="D391" s="79">
        <v>1</v>
      </c>
      <c r="E391" s="72">
        <v>2821318</v>
      </c>
      <c r="F391" s="1" t="str">
        <f>F389</f>
        <v>MO</v>
      </c>
    </row>
    <row r="392" spans="1:6" x14ac:dyDescent="0.35">
      <c r="A392" s="1" t="s">
        <v>258</v>
      </c>
      <c r="B392" s="1"/>
      <c r="C392" s="79"/>
      <c r="D392" s="79"/>
      <c r="E392" s="72">
        <v>220075712</v>
      </c>
      <c r="F392" s="1" t="str">
        <f>F391</f>
        <v>MO</v>
      </c>
    </row>
    <row r="393" spans="1:6" x14ac:dyDescent="0.35">
      <c r="A393" s="1" t="s">
        <v>107</v>
      </c>
      <c r="B393" s="1"/>
      <c r="C393" s="79"/>
      <c r="D393" s="79"/>
      <c r="E393" s="1">
        <v>480</v>
      </c>
      <c r="F393" s="1" t="str">
        <f>F392</f>
        <v>MO</v>
      </c>
    </row>
    <row r="394" spans="1:6" x14ac:dyDescent="0.35">
      <c r="A394" s="1"/>
      <c r="B394" s="1"/>
      <c r="C394" s="79"/>
      <c r="D394" s="79"/>
      <c r="E394" s="1"/>
      <c r="F394" s="1"/>
    </row>
    <row r="395" spans="1:6" x14ac:dyDescent="0.35">
      <c r="A395" s="1" t="s">
        <v>20</v>
      </c>
      <c r="B395" s="1" t="s">
        <v>250</v>
      </c>
      <c r="C395" s="79">
        <v>4.8300000000000001E-3</v>
      </c>
      <c r="D395" s="79">
        <v>1</v>
      </c>
      <c r="E395" s="72">
        <v>254568</v>
      </c>
      <c r="F395" s="1" t="s">
        <v>20</v>
      </c>
    </row>
    <row r="396" spans="1:6" x14ac:dyDescent="0.35">
      <c r="A396" s="1"/>
      <c r="B396" s="1" t="s">
        <v>249</v>
      </c>
      <c r="C396" s="79">
        <v>0</v>
      </c>
      <c r="D396" s="79">
        <v>0</v>
      </c>
      <c r="E396" s="72">
        <v>0</v>
      </c>
      <c r="F396" s="1" t="s">
        <v>20</v>
      </c>
    </row>
    <row r="397" spans="1:6" x14ac:dyDescent="0.35">
      <c r="A397" s="1"/>
      <c r="B397" s="1" t="s">
        <v>254</v>
      </c>
      <c r="C397" s="79">
        <v>0</v>
      </c>
      <c r="D397" s="79">
        <v>0</v>
      </c>
      <c r="E397" s="72">
        <v>0</v>
      </c>
      <c r="F397" s="1" t="s">
        <v>20</v>
      </c>
    </row>
    <row r="398" spans="1:6" x14ac:dyDescent="0.35">
      <c r="A398" s="1"/>
      <c r="B398" s="1" t="s">
        <v>251</v>
      </c>
      <c r="C398" s="79">
        <v>0</v>
      </c>
      <c r="D398" s="79">
        <v>0</v>
      </c>
      <c r="E398" s="72">
        <v>0</v>
      </c>
      <c r="F398" s="1" t="s">
        <v>20</v>
      </c>
    </row>
    <row r="399" spans="1:6" x14ac:dyDescent="0.35">
      <c r="A399" s="1"/>
      <c r="B399" s="1" t="s">
        <v>210</v>
      </c>
      <c r="C399" s="79">
        <v>0</v>
      </c>
      <c r="D399" s="79">
        <v>0</v>
      </c>
      <c r="E399" s="72">
        <v>0</v>
      </c>
      <c r="F399" s="1" t="s">
        <v>20</v>
      </c>
    </row>
    <row r="400" spans="1:6" x14ac:dyDescent="0.35">
      <c r="A400" s="1"/>
      <c r="B400" s="1" t="s">
        <v>252</v>
      </c>
      <c r="C400" s="79">
        <v>0</v>
      </c>
      <c r="D400" s="79">
        <v>0</v>
      </c>
      <c r="E400" s="72">
        <v>0</v>
      </c>
      <c r="F400" s="1" t="s">
        <v>20</v>
      </c>
    </row>
    <row r="401" spans="1:6" x14ac:dyDescent="0.35">
      <c r="A401" s="1"/>
      <c r="B401" s="1" t="s">
        <v>255</v>
      </c>
      <c r="C401" s="79">
        <v>0</v>
      </c>
      <c r="D401" s="79">
        <v>0</v>
      </c>
      <c r="E401" s="72">
        <v>0</v>
      </c>
      <c r="F401" s="1" t="s">
        <v>20</v>
      </c>
    </row>
    <row r="402" spans="1:6" x14ac:dyDescent="0.35">
      <c r="A402" s="1"/>
      <c r="B402" s="1" t="s">
        <v>253</v>
      </c>
      <c r="C402" s="79">
        <v>0</v>
      </c>
      <c r="D402" s="79">
        <v>0</v>
      </c>
      <c r="E402" s="72">
        <v>0</v>
      </c>
      <c r="F402" s="1" t="s">
        <v>20</v>
      </c>
    </row>
    <row r="403" spans="1:6" x14ac:dyDescent="0.35">
      <c r="A403" s="1"/>
      <c r="B403" s="1" t="s">
        <v>256</v>
      </c>
      <c r="C403" s="79">
        <v>0</v>
      </c>
      <c r="D403" s="79">
        <v>0</v>
      </c>
      <c r="E403" s="72">
        <v>0</v>
      </c>
      <c r="F403" s="1" t="s">
        <v>20</v>
      </c>
    </row>
    <row r="404" spans="1:6" x14ac:dyDescent="0.35">
      <c r="A404" s="1"/>
      <c r="B404" s="1" t="s">
        <v>268</v>
      </c>
      <c r="C404" s="79">
        <v>0</v>
      </c>
      <c r="D404" s="79">
        <v>0</v>
      </c>
      <c r="E404" s="72">
        <v>0</v>
      </c>
      <c r="F404" s="1" t="s">
        <v>20</v>
      </c>
    </row>
    <row r="405" spans="1:6" x14ac:dyDescent="0.35">
      <c r="A405" s="1"/>
      <c r="B405" s="1"/>
      <c r="C405" s="79"/>
      <c r="D405" s="79"/>
      <c r="E405" s="1"/>
      <c r="F405" s="1"/>
    </row>
    <row r="406" spans="1:6" x14ac:dyDescent="0.35">
      <c r="A406" s="1" t="s">
        <v>108</v>
      </c>
      <c r="B406" s="1"/>
      <c r="C406" s="79">
        <v>4.8300000000000001E-3</v>
      </c>
      <c r="D406" s="79">
        <v>1</v>
      </c>
      <c r="E406" s="72">
        <v>254568</v>
      </c>
      <c r="F406" s="1" t="str">
        <f>F404</f>
        <v>MS</v>
      </c>
    </row>
    <row r="407" spans="1:6" x14ac:dyDescent="0.35">
      <c r="A407" s="1" t="s">
        <v>258</v>
      </c>
      <c r="B407" s="1"/>
      <c r="C407" s="79"/>
      <c r="D407" s="79"/>
      <c r="E407" s="72">
        <v>52672939</v>
      </c>
      <c r="F407" s="1" t="str">
        <f>F406</f>
        <v>MS</v>
      </c>
    </row>
    <row r="408" spans="1:6" x14ac:dyDescent="0.35">
      <c r="A408" s="1" t="s">
        <v>107</v>
      </c>
      <c r="B408" s="1"/>
      <c r="C408" s="79"/>
      <c r="D408" s="79"/>
      <c r="E408" s="1">
        <v>483</v>
      </c>
      <c r="F408" s="1" t="str">
        <f>F407</f>
        <v>MS</v>
      </c>
    </row>
    <row r="409" spans="1:6" x14ac:dyDescent="0.35">
      <c r="A409" s="1"/>
      <c r="B409" s="1"/>
      <c r="C409" s="79"/>
      <c r="D409" s="79"/>
      <c r="E409" s="1"/>
      <c r="F409" s="1"/>
    </row>
    <row r="410" spans="1:6" x14ac:dyDescent="0.35">
      <c r="A410" s="1" t="s">
        <v>27</v>
      </c>
      <c r="B410" s="1" t="s">
        <v>250</v>
      </c>
      <c r="C410" s="79">
        <v>4.0099999999999997E-3</v>
      </c>
      <c r="D410" s="79">
        <v>0.58982999999999997</v>
      </c>
      <c r="E410" s="72">
        <v>421613</v>
      </c>
      <c r="F410" s="1" t="s">
        <v>27</v>
      </c>
    </row>
    <row r="411" spans="1:6" x14ac:dyDescent="0.35">
      <c r="A411" s="1"/>
      <c r="B411" s="1" t="s">
        <v>256</v>
      </c>
      <c r="C411" s="79">
        <v>1.73E-3</v>
      </c>
      <c r="D411" s="79">
        <v>0.25453999999999999</v>
      </c>
      <c r="E411" s="72">
        <v>181946</v>
      </c>
      <c r="F411" s="1" t="s">
        <v>27</v>
      </c>
    </row>
    <row r="412" spans="1:6" x14ac:dyDescent="0.35">
      <c r="A412" s="1"/>
      <c r="B412" s="1" t="s">
        <v>210</v>
      </c>
      <c r="C412" s="79">
        <v>1.06E-3</v>
      </c>
      <c r="D412" s="79">
        <v>0.15562999999999999</v>
      </c>
      <c r="E412" s="72">
        <v>111243</v>
      </c>
      <c r="F412" s="1" t="s">
        <v>27</v>
      </c>
    </row>
    <row r="413" spans="1:6" x14ac:dyDescent="0.35">
      <c r="A413" s="1"/>
      <c r="B413" s="1" t="s">
        <v>249</v>
      </c>
      <c r="C413" s="79">
        <v>0</v>
      </c>
      <c r="D413" s="79">
        <v>0</v>
      </c>
      <c r="E413" s="72">
        <v>0</v>
      </c>
      <c r="F413" s="1" t="s">
        <v>27</v>
      </c>
    </row>
    <row r="414" spans="1:6" x14ac:dyDescent="0.35">
      <c r="A414" s="1"/>
      <c r="B414" s="1" t="s">
        <v>254</v>
      </c>
      <c r="C414" s="79">
        <v>0</v>
      </c>
      <c r="D414" s="79">
        <v>0</v>
      </c>
      <c r="E414" s="72">
        <v>0</v>
      </c>
      <c r="F414" s="1" t="s">
        <v>27</v>
      </c>
    </row>
    <row r="415" spans="1:6" x14ac:dyDescent="0.35">
      <c r="A415" s="1"/>
      <c r="B415" s="1" t="s">
        <v>251</v>
      </c>
      <c r="C415" s="79">
        <v>0</v>
      </c>
      <c r="D415" s="79">
        <v>0</v>
      </c>
      <c r="E415" s="72">
        <v>0</v>
      </c>
      <c r="F415" s="1" t="s">
        <v>27</v>
      </c>
    </row>
    <row r="416" spans="1:6" x14ac:dyDescent="0.35">
      <c r="A416" s="1"/>
      <c r="B416" s="1" t="s">
        <v>252</v>
      </c>
      <c r="C416" s="79">
        <v>0</v>
      </c>
      <c r="D416" s="79">
        <v>0</v>
      </c>
      <c r="E416" s="72">
        <v>0</v>
      </c>
      <c r="F416" s="1" t="s">
        <v>27</v>
      </c>
    </row>
    <row r="417" spans="1:6" x14ac:dyDescent="0.35">
      <c r="A417" s="1"/>
      <c r="B417" s="1" t="s">
        <v>255</v>
      </c>
      <c r="C417" s="79">
        <v>0</v>
      </c>
      <c r="D417" s="79">
        <v>0</v>
      </c>
      <c r="E417" s="72">
        <v>0</v>
      </c>
      <c r="F417" s="1" t="s">
        <v>27</v>
      </c>
    </row>
    <row r="418" spans="1:6" x14ac:dyDescent="0.35">
      <c r="A418" s="1"/>
      <c r="B418" s="1" t="s">
        <v>253</v>
      </c>
      <c r="C418" s="79">
        <v>0</v>
      </c>
      <c r="D418" s="79">
        <v>0</v>
      </c>
      <c r="E418" s="72">
        <v>0</v>
      </c>
      <c r="F418" s="1" t="s">
        <v>27</v>
      </c>
    </row>
    <row r="419" spans="1:6" x14ac:dyDescent="0.35">
      <c r="A419" s="1"/>
      <c r="B419" s="1" t="s">
        <v>268</v>
      </c>
      <c r="C419" s="79">
        <v>0</v>
      </c>
      <c r="D419" s="79">
        <v>0</v>
      </c>
      <c r="E419" s="72">
        <v>0</v>
      </c>
      <c r="F419" s="1" t="s">
        <v>27</v>
      </c>
    </row>
    <row r="420" spans="1:6" x14ac:dyDescent="0.35">
      <c r="A420" s="1"/>
      <c r="B420" s="1"/>
      <c r="C420" s="79"/>
      <c r="D420" s="79"/>
      <c r="E420" s="1"/>
      <c r="F420" s="1"/>
    </row>
    <row r="421" spans="1:6" x14ac:dyDescent="0.35">
      <c r="A421" s="1" t="s">
        <v>108</v>
      </c>
      <c r="B421" s="1"/>
      <c r="C421" s="79">
        <v>6.7999999999999996E-3</v>
      </c>
      <c r="D421" s="79">
        <v>1</v>
      </c>
      <c r="E421" s="72">
        <v>714801</v>
      </c>
      <c r="F421" s="1" t="str">
        <f>F419</f>
        <v>MT</v>
      </c>
    </row>
    <row r="422" spans="1:6" x14ac:dyDescent="0.35">
      <c r="A422" s="1" t="s">
        <v>258</v>
      </c>
      <c r="B422" s="1"/>
      <c r="C422" s="79"/>
      <c r="D422" s="79"/>
      <c r="E422" s="72">
        <v>105138010</v>
      </c>
      <c r="F422" s="1" t="str">
        <f>F421</f>
        <v>MT</v>
      </c>
    </row>
    <row r="423" spans="1:6" x14ac:dyDescent="0.35">
      <c r="A423" s="1" t="s">
        <v>107</v>
      </c>
      <c r="B423" s="1"/>
      <c r="C423" s="79"/>
      <c r="D423" s="79"/>
      <c r="E423" s="1">
        <v>364</v>
      </c>
      <c r="F423" s="1" t="str">
        <f>F422</f>
        <v>MT</v>
      </c>
    </row>
    <row r="424" spans="1:6" x14ac:dyDescent="0.35">
      <c r="A424" s="1"/>
      <c r="B424" s="1"/>
      <c r="C424" s="79"/>
      <c r="D424" s="79"/>
      <c r="E424" s="1"/>
      <c r="F424" s="1"/>
    </row>
    <row r="425" spans="1:6" x14ac:dyDescent="0.35">
      <c r="A425" s="1" t="s">
        <v>21</v>
      </c>
      <c r="B425" s="1" t="s">
        <v>250</v>
      </c>
      <c r="C425" s="79">
        <v>4.4400000000000004E-3</v>
      </c>
      <c r="D425" s="79">
        <v>0.63856000000000002</v>
      </c>
      <c r="E425" s="72">
        <v>878601</v>
      </c>
      <c r="F425" s="1" t="s">
        <v>21</v>
      </c>
    </row>
    <row r="426" spans="1:6" x14ac:dyDescent="0.35">
      <c r="A426" s="1"/>
      <c r="B426" s="1" t="s">
        <v>256</v>
      </c>
      <c r="C426" s="79">
        <v>2.1700000000000001E-3</v>
      </c>
      <c r="D426" s="79">
        <v>0.31241999999999998</v>
      </c>
      <c r="E426" s="72">
        <v>429859</v>
      </c>
      <c r="F426" s="1" t="s">
        <v>21</v>
      </c>
    </row>
    <row r="427" spans="1:6" x14ac:dyDescent="0.35">
      <c r="A427" s="1"/>
      <c r="B427" s="1" t="s">
        <v>210</v>
      </c>
      <c r="C427" s="79">
        <v>3.4000000000000002E-4</v>
      </c>
      <c r="D427" s="79">
        <v>4.9029999999999997E-2</v>
      </c>
      <c r="E427" s="72">
        <v>67455</v>
      </c>
      <c r="F427" s="1" t="s">
        <v>21</v>
      </c>
    </row>
    <row r="428" spans="1:6" x14ac:dyDescent="0.35">
      <c r="A428" s="1"/>
      <c r="B428" s="1" t="s">
        <v>249</v>
      </c>
      <c r="C428" s="79">
        <v>0</v>
      </c>
      <c r="D428" s="79">
        <v>0</v>
      </c>
      <c r="E428" s="72">
        <v>0</v>
      </c>
      <c r="F428" s="1" t="s">
        <v>21</v>
      </c>
    </row>
    <row r="429" spans="1:6" x14ac:dyDescent="0.35">
      <c r="A429" s="1"/>
      <c r="B429" s="1" t="s">
        <v>254</v>
      </c>
      <c r="C429" s="79">
        <v>0</v>
      </c>
      <c r="D429" s="79">
        <v>0</v>
      </c>
      <c r="E429" s="72">
        <v>0</v>
      </c>
      <c r="F429" s="1" t="s">
        <v>21</v>
      </c>
    </row>
    <row r="430" spans="1:6" x14ac:dyDescent="0.35">
      <c r="A430" s="1"/>
      <c r="B430" s="1" t="s">
        <v>251</v>
      </c>
      <c r="C430" s="79">
        <v>0</v>
      </c>
      <c r="D430" s="79">
        <v>0</v>
      </c>
      <c r="E430" s="72">
        <v>0</v>
      </c>
      <c r="F430" s="1" t="s">
        <v>21</v>
      </c>
    </row>
    <row r="431" spans="1:6" x14ac:dyDescent="0.35">
      <c r="A431" s="1"/>
      <c r="B431" s="1" t="s">
        <v>252</v>
      </c>
      <c r="C431" s="79">
        <v>0</v>
      </c>
      <c r="D431" s="79">
        <v>0</v>
      </c>
      <c r="E431" s="72">
        <v>0</v>
      </c>
      <c r="F431" s="1" t="s">
        <v>21</v>
      </c>
    </row>
    <row r="432" spans="1:6" x14ac:dyDescent="0.35">
      <c r="A432" s="1"/>
      <c r="B432" s="1" t="s">
        <v>255</v>
      </c>
      <c r="C432" s="79">
        <v>0</v>
      </c>
      <c r="D432" s="79">
        <v>0</v>
      </c>
      <c r="E432" s="72">
        <v>0</v>
      </c>
      <c r="F432" s="1" t="s">
        <v>21</v>
      </c>
    </row>
    <row r="433" spans="1:6" x14ac:dyDescent="0.35">
      <c r="A433" s="1"/>
      <c r="B433" s="1" t="s">
        <v>253</v>
      </c>
      <c r="C433" s="79">
        <v>0</v>
      </c>
      <c r="D433" s="79">
        <v>0</v>
      </c>
      <c r="E433" s="72">
        <v>0</v>
      </c>
      <c r="F433" s="1" t="s">
        <v>21</v>
      </c>
    </row>
    <row r="434" spans="1:6" x14ac:dyDescent="0.35">
      <c r="A434" s="1"/>
      <c r="B434" s="1" t="s">
        <v>268</v>
      </c>
      <c r="C434" s="79">
        <v>0</v>
      </c>
      <c r="D434" s="79">
        <v>0</v>
      </c>
      <c r="E434" s="72">
        <v>0</v>
      </c>
      <c r="F434" s="1" t="s">
        <v>21</v>
      </c>
    </row>
    <row r="435" spans="1:6" x14ac:dyDescent="0.35">
      <c r="A435" s="1"/>
      <c r="B435" s="1"/>
      <c r="C435" s="79"/>
      <c r="D435" s="79"/>
      <c r="E435" s="1"/>
      <c r="F435" s="1"/>
    </row>
    <row r="436" spans="1:6" x14ac:dyDescent="0.35">
      <c r="A436" s="1" t="s">
        <v>108</v>
      </c>
      <c r="B436" s="1"/>
      <c r="C436" s="79">
        <v>6.9499999999999996E-3</v>
      </c>
      <c r="D436" s="79">
        <v>1</v>
      </c>
      <c r="E436" s="72">
        <v>1375915</v>
      </c>
      <c r="F436" s="1" t="str">
        <f>F434</f>
        <v>NC</v>
      </c>
    </row>
    <row r="437" spans="1:6" x14ac:dyDescent="0.35">
      <c r="A437" s="1" t="s">
        <v>258</v>
      </c>
      <c r="B437" s="1"/>
      <c r="C437" s="79"/>
      <c r="D437" s="79"/>
      <c r="E437" s="72">
        <v>198078937</v>
      </c>
      <c r="F437" s="1" t="str">
        <f>F436</f>
        <v>NC</v>
      </c>
    </row>
    <row r="438" spans="1:6" x14ac:dyDescent="0.35">
      <c r="A438" s="1" t="s">
        <v>107</v>
      </c>
      <c r="B438" s="1"/>
      <c r="C438" s="79"/>
      <c r="D438" s="79"/>
      <c r="E438" s="1">
        <v>520</v>
      </c>
      <c r="F438" s="1" t="str">
        <f>F437</f>
        <v>NC</v>
      </c>
    </row>
    <row r="439" spans="1:6" x14ac:dyDescent="0.35">
      <c r="A439" s="1"/>
      <c r="B439" s="1"/>
      <c r="C439" s="79"/>
      <c r="D439" s="79"/>
      <c r="E439" s="1"/>
      <c r="F439" s="1"/>
    </row>
    <row r="440" spans="1:6" x14ac:dyDescent="0.35">
      <c r="A440" s="1" t="s">
        <v>28</v>
      </c>
      <c r="B440" s="1" t="s">
        <v>249</v>
      </c>
      <c r="C440" s="79">
        <v>0</v>
      </c>
      <c r="D440" s="79">
        <v>0</v>
      </c>
      <c r="E440" s="72">
        <v>0</v>
      </c>
      <c r="F440" s="1" t="s">
        <v>28</v>
      </c>
    </row>
    <row r="441" spans="1:6" x14ac:dyDescent="0.35">
      <c r="A441" s="1"/>
      <c r="B441" s="1" t="s">
        <v>254</v>
      </c>
      <c r="C441" s="79">
        <v>0</v>
      </c>
      <c r="D441" s="79">
        <v>0</v>
      </c>
      <c r="E441" s="72">
        <v>0</v>
      </c>
      <c r="F441" s="1" t="s">
        <v>28</v>
      </c>
    </row>
    <row r="442" spans="1:6" x14ac:dyDescent="0.35">
      <c r="A442" s="1"/>
      <c r="B442" s="1" t="s">
        <v>250</v>
      </c>
      <c r="C442" s="79">
        <v>0</v>
      </c>
      <c r="D442" s="79">
        <v>0</v>
      </c>
      <c r="E442" s="72">
        <v>0</v>
      </c>
      <c r="F442" s="1" t="s">
        <v>28</v>
      </c>
    </row>
    <row r="443" spans="1:6" x14ac:dyDescent="0.35">
      <c r="A443" s="1"/>
      <c r="B443" s="1" t="s">
        <v>251</v>
      </c>
      <c r="C443" s="79">
        <v>0</v>
      </c>
      <c r="D443" s="79">
        <v>0</v>
      </c>
      <c r="E443" s="72">
        <v>0</v>
      </c>
      <c r="F443" s="1" t="s">
        <v>28</v>
      </c>
    </row>
    <row r="444" spans="1:6" x14ac:dyDescent="0.35">
      <c r="A444" s="1"/>
      <c r="B444" s="1" t="s">
        <v>210</v>
      </c>
      <c r="C444" s="79">
        <v>0</v>
      </c>
      <c r="D444" s="79">
        <v>0</v>
      </c>
      <c r="E444" s="72">
        <v>0</v>
      </c>
      <c r="F444" s="1" t="s">
        <v>28</v>
      </c>
    </row>
    <row r="445" spans="1:6" x14ac:dyDescent="0.35">
      <c r="A445" s="1"/>
      <c r="B445" s="1" t="s">
        <v>252</v>
      </c>
      <c r="C445" s="79">
        <v>0</v>
      </c>
      <c r="D445" s="79">
        <v>0</v>
      </c>
      <c r="E445" s="72">
        <v>0</v>
      </c>
      <c r="F445" s="1" t="s">
        <v>28</v>
      </c>
    </row>
    <row r="446" spans="1:6" x14ac:dyDescent="0.35">
      <c r="A446" s="1"/>
      <c r="B446" s="1" t="s">
        <v>255</v>
      </c>
      <c r="C446" s="79">
        <v>0</v>
      </c>
      <c r="D446" s="79">
        <v>0</v>
      </c>
      <c r="E446" s="72">
        <v>0</v>
      </c>
      <c r="F446" s="1" t="s">
        <v>28</v>
      </c>
    </row>
    <row r="447" spans="1:6" x14ac:dyDescent="0.35">
      <c r="A447" s="1"/>
      <c r="B447" s="1" t="s">
        <v>253</v>
      </c>
      <c r="C447" s="79">
        <v>0</v>
      </c>
      <c r="D447" s="79">
        <v>0</v>
      </c>
      <c r="E447" s="72">
        <v>0</v>
      </c>
      <c r="F447" s="1" t="s">
        <v>28</v>
      </c>
    </row>
    <row r="448" spans="1:6" x14ac:dyDescent="0.35">
      <c r="A448" s="1"/>
      <c r="B448" s="1" t="s">
        <v>256</v>
      </c>
      <c r="C448" s="79">
        <v>0</v>
      </c>
      <c r="D448" s="79">
        <v>0</v>
      </c>
      <c r="E448" s="72">
        <v>0</v>
      </c>
      <c r="F448" s="1" t="s">
        <v>28</v>
      </c>
    </row>
    <row r="449" spans="1:6" x14ac:dyDescent="0.35">
      <c r="A449" s="1"/>
      <c r="B449" s="1" t="s">
        <v>268</v>
      </c>
      <c r="C449" s="79">
        <v>0</v>
      </c>
      <c r="D449" s="79">
        <v>0</v>
      </c>
      <c r="E449" s="72">
        <v>0</v>
      </c>
      <c r="F449" s="1" t="s">
        <v>28</v>
      </c>
    </row>
    <row r="450" spans="1:6" x14ac:dyDescent="0.35">
      <c r="A450" s="1"/>
      <c r="B450" s="1"/>
      <c r="C450" s="79"/>
      <c r="D450" s="79"/>
      <c r="E450" s="1"/>
      <c r="F450" s="1"/>
    </row>
    <row r="451" spans="1:6" x14ac:dyDescent="0.35">
      <c r="A451" s="1" t="s">
        <v>108</v>
      </c>
      <c r="B451" s="1"/>
      <c r="C451" s="79">
        <v>0</v>
      </c>
      <c r="D451" s="79">
        <v>0</v>
      </c>
      <c r="E451" s="72">
        <v>0</v>
      </c>
      <c r="F451" s="1" t="str">
        <f>F449</f>
        <v>ND</v>
      </c>
    </row>
    <row r="452" spans="1:6" x14ac:dyDescent="0.35">
      <c r="A452" s="1" t="s">
        <v>258</v>
      </c>
      <c r="B452" s="1"/>
      <c r="C452" s="79"/>
      <c r="D452" s="79"/>
      <c r="E452" s="72">
        <v>73672953</v>
      </c>
      <c r="F452" s="1" t="str">
        <f>F451</f>
        <v>ND</v>
      </c>
    </row>
    <row r="453" spans="1:6" x14ac:dyDescent="0.35">
      <c r="A453" s="1" t="s">
        <v>107</v>
      </c>
      <c r="B453" s="1"/>
      <c r="C453" s="79"/>
      <c r="D453" s="79"/>
      <c r="E453" s="1">
        <v>366</v>
      </c>
      <c r="F453" s="1" t="str">
        <f>F452</f>
        <v>ND</v>
      </c>
    </row>
    <row r="454" spans="1:6" x14ac:dyDescent="0.35">
      <c r="A454" s="1"/>
      <c r="B454" s="1"/>
      <c r="C454" s="79"/>
      <c r="D454" s="79"/>
      <c r="E454" s="1"/>
      <c r="F454" s="1"/>
    </row>
    <row r="455" spans="1:6" x14ac:dyDescent="0.35">
      <c r="A455" s="1" t="s">
        <v>42</v>
      </c>
      <c r="B455" s="1" t="s">
        <v>253</v>
      </c>
      <c r="C455" s="79">
        <v>2.1409999999999998E-2</v>
      </c>
      <c r="D455" s="79">
        <v>0.48255999999999999</v>
      </c>
      <c r="E455" s="72">
        <v>1863362</v>
      </c>
      <c r="F455" s="1" t="s">
        <v>42</v>
      </c>
    </row>
    <row r="456" spans="1:6" x14ac:dyDescent="0.35">
      <c r="A456" s="1"/>
      <c r="B456" s="1" t="s">
        <v>250</v>
      </c>
      <c r="C456" s="79">
        <v>1.8200000000000001E-2</v>
      </c>
      <c r="D456" s="79">
        <v>0.41021000000000002</v>
      </c>
      <c r="E456" s="72">
        <v>1583999</v>
      </c>
      <c r="F456" s="1" t="s">
        <v>42</v>
      </c>
    </row>
    <row r="457" spans="1:6" x14ac:dyDescent="0.35">
      <c r="A457" s="1"/>
      <c r="B457" s="1" t="s">
        <v>249</v>
      </c>
      <c r="C457" s="79">
        <v>4.7600000000000003E-3</v>
      </c>
      <c r="D457" s="79">
        <v>0.10722</v>
      </c>
      <c r="E457" s="72">
        <v>414027</v>
      </c>
      <c r="F457" s="1" t="s">
        <v>42</v>
      </c>
    </row>
    <row r="458" spans="1:6" x14ac:dyDescent="0.35">
      <c r="A458" s="1"/>
      <c r="B458" s="1" t="s">
        <v>254</v>
      </c>
      <c r="C458" s="79">
        <v>0</v>
      </c>
      <c r="D458" s="79">
        <v>0</v>
      </c>
      <c r="E458" s="72">
        <v>0</v>
      </c>
      <c r="F458" s="1" t="s">
        <v>42</v>
      </c>
    </row>
    <row r="459" spans="1:6" x14ac:dyDescent="0.35">
      <c r="A459" s="1"/>
      <c r="B459" s="1" t="s">
        <v>251</v>
      </c>
      <c r="C459" s="79">
        <v>0</v>
      </c>
      <c r="D459" s="79">
        <v>0</v>
      </c>
      <c r="E459" s="72">
        <v>0</v>
      </c>
      <c r="F459" s="1" t="s">
        <v>42</v>
      </c>
    </row>
    <row r="460" spans="1:6" x14ac:dyDescent="0.35">
      <c r="A460" s="1"/>
      <c r="B460" s="1" t="s">
        <v>210</v>
      </c>
      <c r="C460" s="79">
        <v>0</v>
      </c>
      <c r="D460" s="79">
        <v>0</v>
      </c>
      <c r="E460" s="72">
        <v>0</v>
      </c>
      <c r="F460" s="1" t="s">
        <v>42</v>
      </c>
    </row>
    <row r="461" spans="1:6" x14ac:dyDescent="0.35">
      <c r="A461" s="1"/>
      <c r="B461" s="1" t="s">
        <v>252</v>
      </c>
      <c r="C461" s="79">
        <v>0</v>
      </c>
      <c r="D461" s="79">
        <v>0</v>
      </c>
      <c r="E461" s="72">
        <v>0</v>
      </c>
      <c r="F461" s="1" t="s">
        <v>42</v>
      </c>
    </row>
    <row r="462" spans="1:6" x14ac:dyDescent="0.35">
      <c r="A462" s="1"/>
      <c r="B462" s="1" t="s">
        <v>255</v>
      </c>
      <c r="C462" s="79">
        <v>0</v>
      </c>
      <c r="D462" s="79">
        <v>0</v>
      </c>
      <c r="E462" s="72">
        <v>0</v>
      </c>
      <c r="F462" s="1" t="s">
        <v>42</v>
      </c>
    </row>
    <row r="463" spans="1:6" x14ac:dyDescent="0.35">
      <c r="A463" s="1"/>
      <c r="B463" s="1" t="s">
        <v>256</v>
      </c>
      <c r="C463" s="79">
        <v>0</v>
      </c>
      <c r="D463" s="79">
        <v>0</v>
      </c>
      <c r="E463" s="72">
        <v>0</v>
      </c>
      <c r="F463" s="1" t="s">
        <v>42</v>
      </c>
    </row>
    <row r="464" spans="1:6" x14ac:dyDescent="0.35">
      <c r="A464" s="1"/>
      <c r="B464" s="1" t="s">
        <v>268</v>
      </c>
      <c r="C464" s="79">
        <v>0</v>
      </c>
      <c r="D464" s="79">
        <v>0</v>
      </c>
      <c r="E464" s="72">
        <v>0</v>
      </c>
      <c r="F464" s="1" t="s">
        <v>42</v>
      </c>
    </row>
    <row r="465" spans="1:6" x14ac:dyDescent="0.35">
      <c r="A465" s="1"/>
      <c r="B465" s="1"/>
      <c r="C465" s="79"/>
      <c r="D465" s="79"/>
      <c r="E465" s="1"/>
      <c r="F465" s="1"/>
    </row>
    <row r="466" spans="1:6" x14ac:dyDescent="0.35">
      <c r="A466" s="1" t="s">
        <v>108</v>
      </c>
      <c r="B466" s="1"/>
      <c r="C466" s="79">
        <v>4.4359999999999997E-2</v>
      </c>
      <c r="D466" s="79">
        <v>1</v>
      </c>
      <c r="E466" s="72">
        <v>3861388</v>
      </c>
      <c r="F466" s="1" t="str">
        <f>F464</f>
        <v>NE</v>
      </c>
    </row>
    <row r="467" spans="1:6" x14ac:dyDescent="0.35">
      <c r="A467" s="1" t="s">
        <v>258</v>
      </c>
      <c r="B467" s="1"/>
      <c r="C467" s="79"/>
      <c r="D467" s="79"/>
      <c r="E467" s="72">
        <v>87044214</v>
      </c>
      <c r="F467" s="1" t="str">
        <f>F466</f>
        <v>NE</v>
      </c>
    </row>
    <row r="468" spans="1:6" x14ac:dyDescent="0.35">
      <c r="A468" s="1" t="s">
        <v>107</v>
      </c>
      <c r="B468" s="1"/>
      <c r="C468" s="79"/>
      <c r="D468" s="79"/>
      <c r="E468" s="1">
        <v>360</v>
      </c>
      <c r="F468" s="1" t="str">
        <f>F467</f>
        <v>NE</v>
      </c>
    </row>
    <row r="469" spans="1:6" x14ac:dyDescent="0.35">
      <c r="A469" s="1"/>
      <c r="B469" s="1"/>
      <c r="C469" s="79"/>
      <c r="D469" s="79"/>
      <c r="E469" s="1"/>
      <c r="F469" s="1"/>
    </row>
    <row r="470" spans="1:6" x14ac:dyDescent="0.35">
      <c r="A470" s="1" t="s">
        <v>4</v>
      </c>
      <c r="B470" s="1" t="s">
        <v>249</v>
      </c>
      <c r="C470" s="79">
        <v>4.1999999999999997E-3</v>
      </c>
      <c r="D470" s="79">
        <v>1</v>
      </c>
      <c r="E470" s="72">
        <v>160890</v>
      </c>
      <c r="F470" s="1" t="s">
        <v>4</v>
      </c>
    </row>
    <row r="471" spans="1:6" x14ac:dyDescent="0.35">
      <c r="A471" s="1"/>
      <c r="B471" s="1" t="s">
        <v>254</v>
      </c>
      <c r="C471" s="79">
        <v>0</v>
      </c>
      <c r="D471" s="79">
        <v>0</v>
      </c>
      <c r="E471" s="72">
        <v>0</v>
      </c>
      <c r="F471" s="1" t="s">
        <v>4</v>
      </c>
    </row>
    <row r="472" spans="1:6" x14ac:dyDescent="0.35">
      <c r="A472" s="1"/>
      <c r="B472" s="1" t="s">
        <v>250</v>
      </c>
      <c r="C472" s="79">
        <v>0</v>
      </c>
      <c r="D472" s="79">
        <v>0</v>
      </c>
      <c r="E472" s="72">
        <v>0</v>
      </c>
      <c r="F472" s="1" t="s">
        <v>4</v>
      </c>
    </row>
    <row r="473" spans="1:6" x14ac:dyDescent="0.35">
      <c r="A473" s="1"/>
      <c r="B473" s="1" t="s">
        <v>251</v>
      </c>
      <c r="C473" s="79">
        <v>0</v>
      </c>
      <c r="D473" s="79">
        <v>0</v>
      </c>
      <c r="E473" s="72">
        <v>0</v>
      </c>
      <c r="F473" s="1" t="s">
        <v>4</v>
      </c>
    </row>
    <row r="474" spans="1:6" x14ac:dyDescent="0.35">
      <c r="A474" s="1"/>
      <c r="B474" s="1" t="s">
        <v>210</v>
      </c>
      <c r="C474" s="79">
        <v>0</v>
      </c>
      <c r="D474" s="79">
        <v>0</v>
      </c>
      <c r="E474" s="72">
        <v>0</v>
      </c>
      <c r="F474" s="1" t="s">
        <v>4</v>
      </c>
    </row>
    <row r="475" spans="1:6" x14ac:dyDescent="0.35">
      <c r="A475" s="1"/>
      <c r="B475" s="1" t="s">
        <v>252</v>
      </c>
      <c r="C475" s="79">
        <v>0</v>
      </c>
      <c r="D475" s="79">
        <v>0</v>
      </c>
      <c r="E475" s="72">
        <v>0</v>
      </c>
      <c r="F475" s="1" t="s">
        <v>4</v>
      </c>
    </row>
    <row r="476" spans="1:6" x14ac:dyDescent="0.35">
      <c r="A476" s="1"/>
      <c r="B476" s="1" t="s">
        <v>255</v>
      </c>
      <c r="C476" s="79">
        <v>0</v>
      </c>
      <c r="D476" s="79">
        <v>0</v>
      </c>
      <c r="E476" s="72">
        <v>0</v>
      </c>
      <c r="F476" s="1" t="s">
        <v>4</v>
      </c>
    </row>
    <row r="477" spans="1:6" x14ac:dyDescent="0.35">
      <c r="A477" s="1"/>
      <c r="B477" s="1" t="s">
        <v>253</v>
      </c>
      <c r="C477" s="79">
        <v>0</v>
      </c>
      <c r="D477" s="79">
        <v>0</v>
      </c>
      <c r="E477" s="72">
        <v>0</v>
      </c>
      <c r="F477" s="1" t="s">
        <v>4</v>
      </c>
    </row>
    <row r="478" spans="1:6" x14ac:dyDescent="0.35">
      <c r="A478" s="1"/>
      <c r="B478" s="1" t="s">
        <v>256</v>
      </c>
      <c r="C478" s="79">
        <v>0</v>
      </c>
      <c r="D478" s="79">
        <v>0</v>
      </c>
      <c r="E478" s="72">
        <v>0</v>
      </c>
      <c r="F478" s="1" t="s">
        <v>4</v>
      </c>
    </row>
    <row r="479" spans="1:6" x14ac:dyDescent="0.35">
      <c r="A479" s="1"/>
      <c r="B479" s="1" t="s">
        <v>268</v>
      </c>
      <c r="C479" s="79">
        <v>0</v>
      </c>
      <c r="D479" s="79">
        <v>0</v>
      </c>
      <c r="E479" s="72">
        <v>0</v>
      </c>
      <c r="F479" s="1" t="s">
        <v>4</v>
      </c>
    </row>
    <row r="480" spans="1:6" x14ac:dyDescent="0.35">
      <c r="A480" s="1"/>
      <c r="B480" s="1"/>
      <c r="C480" s="79"/>
      <c r="D480" s="79"/>
      <c r="E480" s="1"/>
      <c r="F480" s="1"/>
    </row>
    <row r="481" spans="1:6" x14ac:dyDescent="0.35">
      <c r="A481" s="1" t="s">
        <v>108</v>
      </c>
      <c r="B481" s="1"/>
      <c r="C481" s="79">
        <v>4.1999999999999997E-3</v>
      </c>
      <c r="D481" s="79">
        <v>1</v>
      </c>
      <c r="E481" s="72">
        <v>160890</v>
      </c>
      <c r="F481" s="1" t="str">
        <f>F479</f>
        <v>NH</v>
      </c>
    </row>
    <row r="482" spans="1:6" x14ac:dyDescent="0.35">
      <c r="A482" s="1" t="s">
        <v>258</v>
      </c>
      <c r="B482" s="1"/>
      <c r="C482" s="79"/>
      <c r="D482" s="79"/>
      <c r="E482" s="72">
        <v>38270740</v>
      </c>
      <c r="F482" s="1" t="str">
        <f>F481</f>
        <v>NH</v>
      </c>
    </row>
    <row r="483" spans="1:6" x14ac:dyDescent="0.35">
      <c r="A483" s="1" t="s">
        <v>107</v>
      </c>
      <c r="B483" s="1"/>
      <c r="C483" s="79"/>
      <c r="D483" s="79"/>
      <c r="E483" s="1">
        <v>363</v>
      </c>
      <c r="F483" s="1" t="str">
        <f>F482</f>
        <v>NH</v>
      </c>
    </row>
    <row r="484" spans="1:6" x14ac:dyDescent="0.35">
      <c r="A484" s="1"/>
      <c r="B484" s="1"/>
      <c r="C484" s="79"/>
      <c r="D484" s="79"/>
      <c r="E484" s="1"/>
      <c r="F484" s="1"/>
    </row>
    <row r="485" spans="1:6" x14ac:dyDescent="0.35">
      <c r="A485" s="1" t="s">
        <v>5</v>
      </c>
      <c r="B485" s="1" t="s">
        <v>250</v>
      </c>
      <c r="C485" s="79">
        <v>8.8800000000000007E-3</v>
      </c>
      <c r="D485" s="79">
        <v>0.52298</v>
      </c>
      <c r="E485" s="72">
        <v>23484315</v>
      </c>
      <c r="F485" s="1" t="s">
        <v>5</v>
      </c>
    </row>
    <row r="486" spans="1:6" x14ac:dyDescent="0.35">
      <c r="A486" s="1"/>
      <c r="B486" s="1" t="s">
        <v>254</v>
      </c>
      <c r="C486" s="79">
        <v>7.0000000000000001E-3</v>
      </c>
      <c r="D486" s="79">
        <v>0.41232000000000002</v>
      </c>
      <c r="E486" s="72">
        <v>18514950</v>
      </c>
      <c r="F486" s="1" t="s">
        <v>5</v>
      </c>
    </row>
    <row r="487" spans="1:6" x14ac:dyDescent="0.35">
      <c r="A487" s="1"/>
      <c r="B487" s="1" t="s">
        <v>249</v>
      </c>
      <c r="C487" s="79">
        <v>1.1000000000000001E-3</v>
      </c>
      <c r="D487" s="79">
        <v>6.4699999999999994E-2</v>
      </c>
      <c r="E487" s="72">
        <v>2905258</v>
      </c>
      <c r="F487" s="1" t="s">
        <v>5</v>
      </c>
    </row>
    <row r="488" spans="1:6" x14ac:dyDescent="0.35">
      <c r="A488" s="1"/>
      <c r="B488" s="1" t="s">
        <v>251</v>
      </c>
      <c r="C488" s="79">
        <v>0</v>
      </c>
      <c r="D488" s="79">
        <v>0</v>
      </c>
      <c r="E488" s="72">
        <v>0</v>
      </c>
      <c r="F488" s="1" t="s">
        <v>5</v>
      </c>
    </row>
    <row r="489" spans="1:6" x14ac:dyDescent="0.35">
      <c r="A489" s="1"/>
      <c r="B489" s="1" t="s">
        <v>210</v>
      </c>
      <c r="C489" s="79">
        <v>0</v>
      </c>
      <c r="D489" s="79">
        <v>0</v>
      </c>
      <c r="E489" s="72">
        <v>0</v>
      </c>
      <c r="F489" s="1" t="s">
        <v>5</v>
      </c>
    </row>
    <row r="490" spans="1:6" x14ac:dyDescent="0.35">
      <c r="A490" s="1"/>
      <c r="B490" s="1" t="s">
        <v>252</v>
      </c>
      <c r="C490" s="79">
        <v>0</v>
      </c>
      <c r="D490" s="79">
        <v>0</v>
      </c>
      <c r="E490" s="72">
        <v>0</v>
      </c>
      <c r="F490" s="1" t="s">
        <v>5</v>
      </c>
    </row>
    <row r="491" spans="1:6" x14ac:dyDescent="0.35">
      <c r="A491" s="1"/>
      <c r="B491" s="1" t="s">
        <v>255</v>
      </c>
      <c r="C491" s="79">
        <v>0</v>
      </c>
      <c r="D491" s="79">
        <v>0</v>
      </c>
      <c r="E491" s="72">
        <v>0</v>
      </c>
      <c r="F491" s="1" t="s">
        <v>5</v>
      </c>
    </row>
    <row r="492" spans="1:6" x14ac:dyDescent="0.35">
      <c r="A492" s="1"/>
      <c r="B492" s="1" t="s">
        <v>253</v>
      </c>
      <c r="C492" s="79">
        <v>0</v>
      </c>
      <c r="D492" s="79">
        <v>0</v>
      </c>
      <c r="E492" s="72">
        <v>0</v>
      </c>
      <c r="F492" s="1" t="s">
        <v>5</v>
      </c>
    </row>
    <row r="493" spans="1:6" x14ac:dyDescent="0.35">
      <c r="A493" s="1"/>
      <c r="B493" s="1" t="s">
        <v>256</v>
      </c>
      <c r="C493" s="79">
        <v>0</v>
      </c>
      <c r="D493" s="79">
        <v>0</v>
      </c>
      <c r="E493" s="72">
        <v>0</v>
      </c>
      <c r="F493" s="1" t="s">
        <v>5</v>
      </c>
    </row>
    <row r="494" spans="1:6" x14ac:dyDescent="0.35">
      <c r="A494" s="1"/>
      <c r="B494" s="1" t="s">
        <v>268</v>
      </c>
      <c r="C494" s="79">
        <v>0</v>
      </c>
      <c r="D494" s="79">
        <v>0</v>
      </c>
      <c r="E494" s="72">
        <v>0</v>
      </c>
      <c r="F494" s="1" t="s">
        <v>5</v>
      </c>
    </row>
    <row r="495" spans="1:6" x14ac:dyDescent="0.35">
      <c r="A495" s="1"/>
      <c r="B495" s="1"/>
      <c r="C495" s="79"/>
      <c r="D495" s="79"/>
      <c r="E495" s="1"/>
      <c r="F495" s="1"/>
    </row>
    <row r="496" spans="1:6" x14ac:dyDescent="0.35">
      <c r="A496" s="1" t="s">
        <v>108</v>
      </c>
      <c r="B496" s="1"/>
      <c r="C496" s="79">
        <v>1.6969999999999999E-2</v>
      </c>
      <c r="D496" s="79">
        <v>1</v>
      </c>
      <c r="E496" s="72">
        <v>44904523</v>
      </c>
      <c r="F496" s="1" t="str">
        <f>F494</f>
        <v>NJ</v>
      </c>
    </row>
    <row r="497" spans="1:6" x14ac:dyDescent="0.35">
      <c r="A497" s="1" t="s">
        <v>258</v>
      </c>
      <c r="B497" s="1"/>
      <c r="C497" s="79"/>
      <c r="D497" s="79"/>
      <c r="E497" s="72">
        <v>2646029098</v>
      </c>
      <c r="F497" s="1" t="str">
        <f>F496</f>
        <v>NJ</v>
      </c>
    </row>
    <row r="498" spans="1:6" x14ac:dyDescent="0.35">
      <c r="A498" s="1" t="s">
        <v>107</v>
      </c>
      <c r="B498" s="1"/>
      <c r="C498" s="79"/>
      <c r="D498" s="79"/>
      <c r="E498" s="1">
        <v>484</v>
      </c>
      <c r="F498" s="1" t="str">
        <f>F497</f>
        <v>NJ</v>
      </c>
    </row>
    <row r="499" spans="1:6" x14ac:dyDescent="0.35">
      <c r="A499" s="1"/>
      <c r="B499" s="1"/>
      <c r="C499" s="79"/>
      <c r="D499" s="79"/>
      <c r="E499" s="1"/>
      <c r="F499" s="1"/>
    </row>
    <row r="500" spans="1:6" x14ac:dyDescent="0.35">
      <c r="A500" s="1" t="s">
        <v>29</v>
      </c>
      <c r="B500" s="1" t="s">
        <v>250</v>
      </c>
      <c r="C500" s="79">
        <v>5.28E-3</v>
      </c>
      <c r="D500" s="79">
        <v>0.37729000000000001</v>
      </c>
      <c r="E500" s="72">
        <v>927541</v>
      </c>
      <c r="F500" s="1" t="s">
        <v>29</v>
      </c>
    </row>
    <row r="501" spans="1:6" x14ac:dyDescent="0.35">
      <c r="A501" s="1"/>
      <c r="B501" s="1" t="s">
        <v>256</v>
      </c>
      <c r="C501" s="79">
        <v>3.96E-3</v>
      </c>
      <c r="D501" s="79">
        <v>0.28266000000000002</v>
      </c>
      <c r="E501" s="72">
        <v>694901</v>
      </c>
      <c r="F501" s="1" t="s">
        <v>29</v>
      </c>
    </row>
    <row r="502" spans="1:6" x14ac:dyDescent="0.35">
      <c r="A502" s="1"/>
      <c r="B502" s="1" t="s">
        <v>210</v>
      </c>
      <c r="C502" s="79">
        <v>1.8699999999999999E-3</v>
      </c>
      <c r="D502" s="79">
        <v>0.13345000000000001</v>
      </c>
      <c r="E502" s="72">
        <v>328077</v>
      </c>
      <c r="F502" s="1" t="s">
        <v>29</v>
      </c>
    </row>
    <row r="503" spans="1:6" x14ac:dyDescent="0.35">
      <c r="A503" s="1"/>
      <c r="B503" s="1" t="s">
        <v>251</v>
      </c>
      <c r="C503" s="79">
        <v>1.74E-3</v>
      </c>
      <c r="D503" s="79">
        <v>0.12463</v>
      </c>
      <c r="E503" s="72">
        <v>306402</v>
      </c>
      <c r="F503" s="1" t="s">
        <v>29</v>
      </c>
    </row>
    <row r="504" spans="1:6" x14ac:dyDescent="0.35">
      <c r="A504" s="1"/>
      <c r="B504" s="1" t="s">
        <v>249</v>
      </c>
      <c r="C504" s="79">
        <v>1.15E-3</v>
      </c>
      <c r="D504" s="79">
        <v>8.1970000000000001E-2</v>
      </c>
      <c r="E504" s="72">
        <v>201530</v>
      </c>
      <c r="F504" s="1" t="s">
        <v>29</v>
      </c>
    </row>
    <row r="505" spans="1:6" x14ac:dyDescent="0.35">
      <c r="A505" s="1"/>
      <c r="B505" s="1" t="s">
        <v>254</v>
      </c>
      <c r="C505" s="79">
        <v>0</v>
      </c>
      <c r="D505" s="79">
        <v>0</v>
      </c>
      <c r="E505" s="72">
        <v>0</v>
      </c>
      <c r="F505" s="1" t="s">
        <v>29</v>
      </c>
    </row>
    <row r="506" spans="1:6" x14ac:dyDescent="0.35">
      <c r="A506" s="1"/>
      <c r="B506" s="1" t="s">
        <v>252</v>
      </c>
      <c r="C506" s="79">
        <v>0</v>
      </c>
      <c r="D506" s="79">
        <v>0</v>
      </c>
      <c r="E506" s="72">
        <v>0</v>
      </c>
      <c r="F506" s="1" t="s">
        <v>29</v>
      </c>
    </row>
    <row r="507" spans="1:6" x14ac:dyDescent="0.35">
      <c r="A507" s="1"/>
      <c r="B507" s="1" t="s">
        <v>255</v>
      </c>
      <c r="C507" s="79">
        <v>0</v>
      </c>
      <c r="D507" s="79">
        <v>0</v>
      </c>
      <c r="E507" s="72">
        <v>0</v>
      </c>
      <c r="F507" s="1" t="s">
        <v>29</v>
      </c>
    </row>
    <row r="508" spans="1:6" x14ac:dyDescent="0.35">
      <c r="A508" s="1"/>
      <c r="B508" s="1" t="s">
        <v>253</v>
      </c>
      <c r="C508" s="79">
        <v>0</v>
      </c>
      <c r="D508" s="79">
        <v>0</v>
      </c>
      <c r="E508" s="72">
        <v>0</v>
      </c>
      <c r="F508" s="1" t="s">
        <v>29</v>
      </c>
    </row>
    <row r="509" spans="1:6" x14ac:dyDescent="0.35">
      <c r="A509" s="1"/>
      <c r="B509" s="1" t="s">
        <v>268</v>
      </c>
      <c r="C509" s="79">
        <v>0</v>
      </c>
      <c r="D509" s="79">
        <v>0</v>
      </c>
      <c r="E509" s="72">
        <v>0</v>
      </c>
      <c r="F509" s="1" t="s">
        <v>29</v>
      </c>
    </row>
    <row r="510" spans="1:6" x14ac:dyDescent="0.35">
      <c r="A510" s="1"/>
      <c r="B510" s="1"/>
      <c r="C510" s="79"/>
      <c r="D510" s="79"/>
      <c r="E510" s="1"/>
      <c r="F510" s="1"/>
    </row>
    <row r="511" spans="1:6" x14ac:dyDescent="0.35">
      <c r="A511" s="1" t="s">
        <v>108</v>
      </c>
      <c r="B511" s="1"/>
      <c r="C511" s="79">
        <v>1.3990000000000001E-2</v>
      </c>
      <c r="D511" s="79">
        <v>1</v>
      </c>
      <c r="E511" s="72">
        <v>2458451</v>
      </c>
      <c r="F511" s="1" t="str">
        <f>F509</f>
        <v>NM</v>
      </c>
    </row>
    <row r="512" spans="1:6" x14ac:dyDescent="0.35">
      <c r="A512" s="1" t="s">
        <v>258</v>
      </c>
      <c r="B512" s="1"/>
      <c r="C512" s="79"/>
      <c r="D512" s="79"/>
      <c r="E512" s="72">
        <v>175674307</v>
      </c>
      <c r="F512" s="1" t="str">
        <f>F511</f>
        <v>NM</v>
      </c>
    </row>
    <row r="513" spans="1:6" x14ac:dyDescent="0.35">
      <c r="A513" s="1" t="s">
        <v>107</v>
      </c>
      <c r="B513" s="1"/>
      <c r="C513" s="79"/>
      <c r="D513" s="79"/>
      <c r="E513" s="1">
        <v>468</v>
      </c>
      <c r="F513" s="1" t="str">
        <f>F512</f>
        <v>NM</v>
      </c>
    </row>
    <row r="514" spans="1:6" x14ac:dyDescent="0.35">
      <c r="A514" s="1"/>
      <c r="B514" s="1"/>
      <c r="C514" s="79"/>
      <c r="D514" s="79"/>
      <c r="E514" s="1"/>
      <c r="F514" s="1"/>
    </row>
    <row r="515" spans="1:6" x14ac:dyDescent="0.35">
      <c r="A515" s="1" t="s">
        <v>50</v>
      </c>
      <c r="B515" s="1" t="s">
        <v>250</v>
      </c>
      <c r="C515" s="79">
        <v>2.1229999999999999E-2</v>
      </c>
      <c r="D515" s="79">
        <v>0.72897000000000001</v>
      </c>
      <c r="E515" s="72">
        <v>9040062</v>
      </c>
      <c r="F515" s="1" t="s">
        <v>50</v>
      </c>
    </row>
    <row r="516" spans="1:6" x14ac:dyDescent="0.35">
      <c r="A516" s="1"/>
      <c r="B516" s="1" t="s">
        <v>249</v>
      </c>
      <c r="C516" s="79">
        <v>3.5200000000000001E-3</v>
      </c>
      <c r="D516" s="79">
        <v>0.12082</v>
      </c>
      <c r="E516" s="72">
        <v>1498269</v>
      </c>
      <c r="F516" s="1" t="s">
        <v>50</v>
      </c>
    </row>
    <row r="517" spans="1:6" x14ac:dyDescent="0.35">
      <c r="A517" s="1"/>
      <c r="B517" s="1" t="s">
        <v>255</v>
      </c>
      <c r="C517" s="79">
        <v>2.2699999999999999E-3</v>
      </c>
      <c r="D517" s="79">
        <v>7.8079999999999997E-2</v>
      </c>
      <c r="E517" s="72">
        <v>968271</v>
      </c>
      <c r="F517" s="1" t="s">
        <v>50</v>
      </c>
    </row>
    <row r="518" spans="1:6" x14ac:dyDescent="0.35">
      <c r="A518" s="1"/>
      <c r="B518" s="1" t="s">
        <v>251</v>
      </c>
      <c r="C518" s="79">
        <v>1.31E-3</v>
      </c>
      <c r="D518" s="79">
        <v>4.5100000000000001E-2</v>
      </c>
      <c r="E518" s="72">
        <v>559313</v>
      </c>
      <c r="F518" s="1" t="s">
        <v>50</v>
      </c>
    </row>
    <row r="519" spans="1:6" x14ac:dyDescent="0.35">
      <c r="A519" s="1"/>
      <c r="B519" s="1" t="s">
        <v>253</v>
      </c>
      <c r="C519" s="79">
        <v>7.9000000000000001E-4</v>
      </c>
      <c r="D519" s="79">
        <v>2.7029999999999998E-2</v>
      </c>
      <c r="E519" s="72">
        <v>335194</v>
      </c>
      <c r="F519" s="1" t="s">
        <v>50</v>
      </c>
    </row>
    <row r="520" spans="1:6" x14ac:dyDescent="0.35">
      <c r="A520" s="1"/>
      <c r="B520" s="1" t="s">
        <v>254</v>
      </c>
      <c r="C520" s="79">
        <v>0</v>
      </c>
      <c r="D520" s="79">
        <v>0</v>
      </c>
      <c r="E520" s="72">
        <v>0</v>
      </c>
      <c r="F520" s="1" t="s">
        <v>50</v>
      </c>
    </row>
    <row r="521" spans="1:6" x14ac:dyDescent="0.35">
      <c r="A521" s="1"/>
      <c r="B521" s="1" t="s">
        <v>210</v>
      </c>
      <c r="C521" s="79">
        <v>0</v>
      </c>
      <c r="D521" s="79">
        <v>0</v>
      </c>
      <c r="E521" s="72">
        <v>0</v>
      </c>
      <c r="F521" s="1" t="s">
        <v>50</v>
      </c>
    </row>
    <row r="522" spans="1:6" x14ac:dyDescent="0.35">
      <c r="A522" s="1"/>
      <c r="B522" s="1" t="s">
        <v>252</v>
      </c>
      <c r="C522" s="79">
        <v>0</v>
      </c>
      <c r="D522" s="79">
        <v>0</v>
      </c>
      <c r="E522" s="72">
        <v>0</v>
      </c>
      <c r="F522" s="1" t="s">
        <v>50</v>
      </c>
    </row>
    <row r="523" spans="1:6" x14ac:dyDescent="0.35">
      <c r="A523" s="1"/>
      <c r="B523" s="1" t="s">
        <v>256</v>
      </c>
      <c r="C523" s="79">
        <v>0</v>
      </c>
      <c r="D523" s="79">
        <v>0</v>
      </c>
      <c r="E523" s="72">
        <v>0</v>
      </c>
      <c r="F523" s="1" t="s">
        <v>50</v>
      </c>
    </row>
    <row r="524" spans="1:6" x14ac:dyDescent="0.35">
      <c r="A524" s="1"/>
      <c r="B524" s="1" t="s">
        <v>268</v>
      </c>
      <c r="C524" s="79">
        <v>0</v>
      </c>
      <c r="D524" s="79">
        <v>0</v>
      </c>
      <c r="E524" s="72">
        <v>0</v>
      </c>
      <c r="F524" s="1" t="s">
        <v>50</v>
      </c>
    </row>
    <row r="525" spans="1:6" x14ac:dyDescent="0.35">
      <c r="A525" s="1"/>
      <c r="B525" s="1"/>
      <c r="C525" s="79"/>
      <c r="D525" s="79"/>
      <c r="E525" s="1"/>
      <c r="F525" s="1"/>
    </row>
    <row r="526" spans="1:6" x14ac:dyDescent="0.35">
      <c r="A526" s="1" t="s">
        <v>108</v>
      </c>
      <c r="B526" s="1"/>
      <c r="C526" s="79">
        <v>2.912E-2</v>
      </c>
      <c r="D526" s="79">
        <v>1</v>
      </c>
      <c r="E526" s="72">
        <v>12401108</v>
      </c>
      <c r="F526" s="1" t="str">
        <f>F524</f>
        <v>NV</v>
      </c>
    </row>
    <row r="527" spans="1:6" x14ac:dyDescent="0.35">
      <c r="A527" s="1" t="s">
        <v>258</v>
      </c>
      <c r="B527" s="1"/>
      <c r="C527" s="79"/>
      <c r="D527" s="79"/>
      <c r="E527" s="72">
        <v>425811315</v>
      </c>
      <c r="F527" s="1" t="str">
        <f>F526</f>
        <v>NV</v>
      </c>
    </row>
    <row r="528" spans="1:6" x14ac:dyDescent="0.35">
      <c r="A528" s="1" t="s">
        <v>107</v>
      </c>
      <c r="B528" s="1"/>
      <c r="C528" s="79"/>
      <c r="D528" s="79"/>
      <c r="E528" s="1">
        <v>520</v>
      </c>
      <c r="F528" s="1" t="str">
        <f>F527</f>
        <v>NV</v>
      </c>
    </row>
    <row r="529" spans="1:6" x14ac:dyDescent="0.35">
      <c r="A529" s="1"/>
      <c r="B529" s="1"/>
      <c r="C529" s="79"/>
      <c r="D529" s="79"/>
      <c r="E529" s="1"/>
      <c r="F529" s="1"/>
    </row>
    <row r="530" spans="1:6" x14ac:dyDescent="0.35">
      <c r="A530" s="1" t="s">
        <v>6</v>
      </c>
      <c r="B530" s="1" t="s">
        <v>250</v>
      </c>
      <c r="C530" s="79">
        <v>2.41E-2</v>
      </c>
      <c r="D530" s="79">
        <v>0.43937999999999999</v>
      </c>
      <c r="E530" s="72">
        <v>74787872</v>
      </c>
      <c r="F530" s="1" t="s">
        <v>6</v>
      </c>
    </row>
    <row r="531" spans="1:6" x14ac:dyDescent="0.35">
      <c r="A531" s="1"/>
      <c r="B531" s="1" t="s">
        <v>249</v>
      </c>
      <c r="C531" s="79">
        <v>7.8600000000000007E-3</v>
      </c>
      <c r="D531" s="79">
        <v>0.14330000000000001</v>
      </c>
      <c r="E531" s="72">
        <v>24391365</v>
      </c>
      <c r="F531" s="1" t="s">
        <v>6</v>
      </c>
    </row>
    <row r="532" spans="1:6" x14ac:dyDescent="0.35">
      <c r="A532" s="1"/>
      <c r="B532" s="1" t="s">
        <v>253</v>
      </c>
      <c r="C532" s="79">
        <v>7.1199999999999996E-3</v>
      </c>
      <c r="D532" s="79">
        <v>0.12989000000000001</v>
      </c>
      <c r="E532" s="72">
        <v>22108772</v>
      </c>
      <c r="F532" s="1" t="s">
        <v>6</v>
      </c>
    </row>
    <row r="533" spans="1:6" x14ac:dyDescent="0.35">
      <c r="A533" s="1"/>
      <c r="B533" s="1" t="s">
        <v>255</v>
      </c>
      <c r="C533" s="79">
        <v>4.8999999999999998E-3</v>
      </c>
      <c r="D533" s="79">
        <v>8.9419999999999999E-2</v>
      </c>
      <c r="E533" s="72">
        <v>15220122</v>
      </c>
      <c r="F533" s="1" t="s">
        <v>6</v>
      </c>
    </row>
    <row r="534" spans="1:6" x14ac:dyDescent="0.35">
      <c r="A534" s="1"/>
      <c r="B534" s="1" t="s">
        <v>251</v>
      </c>
      <c r="C534" s="79">
        <v>4.7999999999999996E-3</v>
      </c>
      <c r="D534" s="79">
        <v>8.7609999999999993E-2</v>
      </c>
      <c r="E534" s="72">
        <v>14912604</v>
      </c>
      <c r="F534" s="1" t="s">
        <v>6</v>
      </c>
    </row>
    <row r="535" spans="1:6" x14ac:dyDescent="0.35">
      <c r="A535" s="1"/>
      <c r="B535" s="1" t="s">
        <v>254</v>
      </c>
      <c r="C535" s="79">
        <v>3.6700000000000001E-3</v>
      </c>
      <c r="D535" s="79">
        <v>6.6960000000000006E-2</v>
      </c>
      <c r="E535" s="72">
        <v>11398051</v>
      </c>
      <c r="F535" s="1" t="s">
        <v>6</v>
      </c>
    </row>
    <row r="536" spans="1:6" x14ac:dyDescent="0.35">
      <c r="A536" s="1"/>
      <c r="B536" s="1" t="s">
        <v>210</v>
      </c>
      <c r="C536" s="79">
        <v>2.3800000000000002E-3</v>
      </c>
      <c r="D536" s="79">
        <v>4.3439999999999999E-2</v>
      </c>
      <c r="E536" s="72">
        <v>7393723</v>
      </c>
      <c r="F536" s="1" t="s">
        <v>6</v>
      </c>
    </row>
    <row r="537" spans="1:6" x14ac:dyDescent="0.35">
      <c r="A537" s="1"/>
      <c r="B537" s="1" t="s">
        <v>252</v>
      </c>
      <c r="C537" s="79">
        <v>0</v>
      </c>
      <c r="D537" s="79">
        <v>0</v>
      </c>
      <c r="E537" s="72">
        <v>0</v>
      </c>
      <c r="F537" s="1" t="s">
        <v>6</v>
      </c>
    </row>
    <row r="538" spans="1:6" x14ac:dyDescent="0.35">
      <c r="A538" s="1"/>
      <c r="B538" s="1" t="s">
        <v>256</v>
      </c>
      <c r="C538" s="79">
        <v>0</v>
      </c>
      <c r="D538" s="79">
        <v>0</v>
      </c>
      <c r="E538" s="72">
        <v>0</v>
      </c>
      <c r="F538" s="1" t="s">
        <v>6</v>
      </c>
    </row>
    <row r="539" spans="1:6" x14ac:dyDescent="0.35">
      <c r="A539" s="1"/>
      <c r="B539" s="1" t="s">
        <v>268</v>
      </c>
      <c r="C539" s="79">
        <v>0</v>
      </c>
      <c r="D539" s="79">
        <v>0</v>
      </c>
      <c r="E539" s="72">
        <v>0</v>
      </c>
      <c r="F539" s="1" t="s">
        <v>6</v>
      </c>
    </row>
    <row r="540" spans="1:6" x14ac:dyDescent="0.35">
      <c r="A540" s="1"/>
      <c r="B540" s="1"/>
      <c r="C540" s="79"/>
      <c r="D540" s="79"/>
      <c r="E540" s="1"/>
      <c r="F540" s="1"/>
    </row>
    <row r="541" spans="1:6" x14ac:dyDescent="0.35">
      <c r="A541" s="1" t="s">
        <v>108</v>
      </c>
      <c r="B541" s="1"/>
      <c r="C541" s="79">
        <v>5.484E-2</v>
      </c>
      <c r="D541" s="79">
        <v>1</v>
      </c>
      <c r="E541" s="72">
        <v>170212508</v>
      </c>
      <c r="F541" s="1" t="str">
        <f>F539</f>
        <v>NY</v>
      </c>
    </row>
    <row r="542" spans="1:6" x14ac:dyDescent="0.35">
      <c r="A542" s="1" t="s">
        <v>258</v>
      </c>
      <c r="B542" s="1"/>
      <c r="C542" s="79"/>
      <c r="D542" s="79"/>
      <c r="E542" s="72">
        <v>3103707524</v>
      </c>
      <c r="F542" s="1" t="str">
        <f>F541</f>
        <v>NY</v>
      </c>
    </row>
    <row r="543" spans="1:6" x14ac:dyDescent="0.35">
      <c r="A543" s="1" t="s">
        <v>107</v>
      </c>
      <c r="B543" s="1"/>
      <c r="C543" s="79"/>
      <c r="D543" s="79"/>
      <c r="E543" s="1">
        <v>480</v>
      </c>
      <c r="F543" s="1" t="str">
        <f>F542</f>
        <v>NY</v>
      </c>
    </row>
    <row r="544" spans="1:6" x14ac:dyDescent="0.35">
      <c r="A544" s="1"/>
      <c r="B544" s="1"/>
      <c r="C544" s="79"/>
      <c r="D544" s="79"/>
      <c r="E544" s="1"/>
      <c r="F544" s="1"/>
    </row>
    <row r="545" spans="1:6" x14ac:dyDescent="0.35">
      <c r="A545" s="1" t="s">
        <v>43</v>
      </c>
      <c r="B545" s="1" t="s">
        <v>253</v>
      </c>
      <c r="C545" s="79">
        <v>5.0600000000000003E-3</v>
      </c>
      <c r="D545" s="79">
        <v>0.46916000000000002</v>
      </c>
      <c r="E545" s="72">
        <v>3906819</v>
      </c>
      <c r="F545" s="1" t="s">
        <v>43</v>
      </c>
    </row>
    <row r="546" spans="1:6" x14ac:dyDescent="0.35">
      <c r="A546" s="1"/>
      <c r="B546" s="1" t="s">
        <v>249</v>
      </c>
      <c r="C546" s="79">
        <v>3.8700000000000002E-3</v>
      </c>
      <c r="D546" s="79">
        <v>0.35893999999999998</v>
      </c>
      <c r="E546" s="72">
        <v>2988980</v>
      </c>
      <c r="F546" s="1" t="s">
        <v>43</v>
      </c>
    </row>
    <row r="547" spans="1:6" x14ac:dyDescent="0.35">
      <c r="A547" s="1"/>
      <c r="B547" s="1" t="s">
        <v>250</v>
      </c>
      <c r="C547" s="79">
        <v>1.8500000000000001E-3</v>
      </c>
      <c r="D547" s="79">
        <v>0.17191000000000001</v>
      </c>
      <c r="E547" s="72">
        <v>1431510</v>
      </c>
      <c r="F547" s="1" t="s">
        <v>43</v>
      </c>
    </row>
    <row r="548" spans="1:6" x14ac:dyDescent="0.35">
      <c r="A548" s="1"/>
      <c r="B548" s="1" t="s">
        <v>254</v>
      </c>
      <c r="C548" s="79">
        <v>0</v>
      </c>
      <c r="D548" s="79">
        <v>0</v>
      </c>
      <c r="E548" s="72">
        <v>0</v>
      </c>
      <c r="F548" s="1" t="s">
        <v>43</v>
      </c>
    </row>
    <row r="549" spans="1:6" x14ac:dyDescent="0.35">
      <c r="A549" s="1"/>
      <c r="B549" s="1" t="s">
        <v>251</v>
      </c>
      <c r="C549" s="79">
        <v>0</v>
      </c>
      <c r="D549" s="79">
        <v>0</v>
      </c>
      <c r="E549" s="72">
        <v>0</v>
      </c>
      <c r="F549" s="1" t="s">
        <v>43</v>
      </c>
    </row>
    <row r="550" spans="1:6" x14ac:dyDescent="0.35">
      <c r="A550" s="1"/>
      <c r="B550" s="1" t="s">
        <v>210</v>
      </c>
      <c r="C550" s="79">
        <v>0</v>
      </c>
      <c r="D550" s="79">
        <v>0</v>
      </c>
      <c r="E550" s="72">
        <v>0</v>
      </c>
      <c r="F550" s="1" t="s">
        <v>43</v>
      </c>
    </row>
    <row r="551" spans="1:6" x14ac:dyDescent="0.35">
      <c r="A551" s="1"/>
      <c r="B551" s="1" t="s">
        <v>252</v>
      </c>
      <c r="C551" s="79">
        <v>0</v>
      </c>
      <c r="D551" s="79">
        <v>0</v>
      </c>
      <c r="E551" s="72">
        <v>0</v>
      </c>
      <c r="F551" s="1" t="s">
        <v>43</v>
      </c>
    </row>
    <row r="552" spans="1:6" x14ac:dyDescent="0.35">
      <c r="A552" s="1"/>
      <c r="B552" s="1" t="s">
        <v>255</v>
      </c>
      <c r="C552" s="79">
        <v>0</v>
      </c>
      <c r="D552" s="79">
        <v>0</v>
      </c>
      <c r="E552" s="72">
        <v>0</v>
      </c>
      <c r="F552" s="1" t="s">
        <v>43</v>
      </c>
    </row>
    <row r="553" spans="1:6" x14ac:dyDescent="0.35">
      <c r="A553" s="1"/>
      <c r="B553" s="1" t="s">
        <v>256</v>
      </c>
      <c r="C553" s="79">
        <v>0</v>
      </c>
      <c r="D553" s="79">
        <v>0</v>
      </c>
      <c r="E553" s="72">
        <v>0</v>
      </c>
      <c r="F553" s="1" t="s">
        <v>43</v>
      </c>
    </row>
    <row r="554" spans="1:6" x14ac:dyDescent="0.35">
      <c r="A554" s="1"/>
      <c r="B554" s="1" t="s">
        <v>268</v>
      </c>
      <c r="C554" s="79">
        <v>0</v>
      </c>
      <c r="D554" s="79">
        <v>0</v>
      </c>
      <c r="E554" s="72">
        <v>0</v>
      </c>
      <c r="F554" s="1" t="s">
        <v>43</v>
      </c>
    </row>
    <row r="555" spans="1:6" x14ac:dyDescent="0.35">
      <c r="A555" s="1"/>
      <c r="B555" s="1"/>
      <c r="C555" s="79"/>
      <c r="D555" s="79"/>
      <c r="E555" s="1"/>
      <c r="F555" s="1"/>
    </row>
    <row r="556" spans="1:6" x14ac:dyDescent="0.35">
      <c r="A556" s="1" t="s">
        <v>108</v>
      </c>
      <c r="B556" s="1"/>
      <c r="C556" s="79">
        <v>1.0789999999999999E-2</v>
      </c>
      <c r="D556" s="79">
        <v>1</v>
      </c>
      <c r="E556" s="72">
        <v>8327308</v>
      </c>
      <c r="F556" s="1" t="str">
        <f>F554</f>
        <v>OH</v>
      </c>
    </row>
    <row r="557" spans="1:6" x14ac:dyDescent="0.35">
      <c r="A557" s="1" t="s">
        <v>258</v>
      </c>
      <c r="B557" s="1"/>
      <c r="C557" s="79"/>
      <c r="D557" s="79"/>
      <c r="E557" s="72">
        <v>771720095</v>
      </c>
      <c r="F557" s="1" t="str">
        <f>F556</f>
        <v>OH</v>
      </c>
    </row>
    <row r="558" spans="1:6" x14ac:dyDescent="0.35">
      <c r="A558" s="1" t="s">
        <v>107</v>
      </c>
      <c r="B558" s="1"/>
      <c r="C558" s="79"/>
      <c r="D558" s="79"/>
      <c r="E558" s="1">
        <v>480</v>
      </c>
      <c r="F558" s="1" t="str">
        <f>F557</f>
        <v>OH</v>
      </c>
    </row>
    <row r="559" spans="1:6" x14ac:dyDescent="0.35">
      <c r="A559" s="1"/>
      <c r="B559" s="1"/>
      <c r="C559" s="79"/>
      <c r="D559" s="79"/>
      <c r="E559" s="1"/>
      <c r="F559" s="1"/>
    </row>
    <row r="560" spans="1:6" x14ac:dyDescent="0.35">
      <c r="A560" s="1" t="s">
        <v>30</v>
      </c>
      <c r="B560" s="1" t="s">
        <v>250</v>
      </c>
      <c r="C560" s="79">
        <v>9.9399999999999992E-3</v>
      </c>
      <c r="D560" s="79">
        <v>0.46511999999999998</v>
      </c>
      <c r="E560" s="72">
        <v>1593606</v>
      </c>
      <c r="F560" s="1" t="s">
        <v>30</v>
      </c>
    </row>
    <row r="561" spans="1:6" x14ac:dyDescent="0.35">
      <c r="A561" s="1"/>
      <c r="B561" s="1" t="s">
        <v>256</v>
      </c>
      <c r="C561" s="79">
        <v>6.8700000000000002E-3</v>
      </c>
      <c r="D561" s="79">
        <v>0.32178000000000001</v>
      </c>
      <c r="E561" s="72">
        <v>1102512</v>
      </c>
      <c r="F561" s="1" t="s">
        <v>30</v>
      </c>
    </row>
    <row r="562" spans="1:6" x14ac:dyDescent="0.35">
      <c r="A562" s="1"/>
      <c r="B562" s="1" t="s">
        <v>255</v>
      </c>
      <c r="C562" s="79">
        <v>4.5500000000000002E-3</v>
      </c>
      <c r="D562" s="79">
        <v>0.21310000000000001</v>
      </c>
      <c r="E562" s="72">
        <v>730129</v>
      </c>
      <c r="F562" s="1" t="s">
        <v>30</v>
      </c>
    </row>
    <row r="563" spans="1:6" x14ac:dyDescent="0.35">
      <c r="A563" s="1"/>
      <c r="B563" s="1" t="s">
        <v>249</v>
      </c>
      <c r="C563" s="79">
        <v>0</v>
      </c>
      <c r="D563" s="79">
        <v>0</v>
      </c>
      <c r="E563" s="72">
        <v>0</v>
      </c>
      <c r="F563" s="1" t="s">
        <v>30</v>
      </c>
    </row>
    <row r="564" spans="1:6" x14ac:dyDescent="0.35">
      <c r="A564" s="1"/>
      <c r="B564" s="1" t="s">
        <v>254</v>
      </c>
      <c r="C564" s="79">
        <v>0</v>
      </c>
      <c r="D564" s="79">
        <v>0</v>
      </c>
      <c r="E564" s="72">
        <v>0</v>
      </c>
      <c r="F564" s="1" t="s">
        <v>30</v>
      </c>
    </row>
    <row r="565" spans="1:6" x14ac:dyDescent="0.35">
      <c r="A565" s="1"/>
      <c r="B565" s="1" t="s">
        <v>251</v>
      </c>
      <c r="C565" s="79">
        <v>0</v>
      </c>
      <c r="D565" s="79">
        <v>0</v>
      </c>
      <c r="E565" s="72">
        <v>0</v>
      </c>
      <c r="F565" s="1" t="s">
        <v>30</v>
      </c>
    </row>
    <row r="566" spans="1:6" x14ac:dyDescent="0.35">
      <c r="A566" s="1"/>
      <c r="B566" s="1" t="s">
        <v>210</v>
      </c>
      <c r="C566" s="79">
        <v>0</v>
      </c>
      <c r="D566" s="79">
        <v>0</v>
      </c>
      <c r="E566" s="72">
        <v>0</v>
      </c>
      <c r="F566" s="1" t="s">
        <v>30</v>
      </c>
    </row>
    <row r="567" spans="1:6" x14ac:dyDescent="0.35">
      <c r="A567" s="1"/>
      <c r="B567" s="1" t="s">
        <v>252</v>
      </c>
      <c r="C567" s="79">
        <v>0</v>
      </c>
      <c r="D567" s="79">
        <v>0</v>
      </c>
      <c r="E567" s="72">
        <v>0</v>
      </c>
      <c r="F567" s="1" t="s">
        <v>30</v>
      </c>
    </row>
    <row r="568" spans="1:6" x14ac:dyDescent="0.35">
      <c r="A568" s="1"/>
      <c r="B568" s="1" t="s">
        <v>253</v>
      </c>
      <c r="C568" s="79">
        <v>0</v>
      </c>
      <c r="D568" s="79">
        <v>0</v>
      </c>
      <c r="E568" s="72">
        <v>0</v>
      </c>
      <c r="F568" s="1" t="s">
        <v>30</v>
      </c>
    </row>
    <row r="569" spans="1:6" x14ac:dyDescent="0.35">
      <c r="A569" s="1"/>
      <c r="B569" s="1" t="s">
        <v>268</v>
      </c>
      <c r="C569" s="79">
        <v>0</v>
      </c>
      <c r="D569" s="79">
        <v>0</v>
      </c>
      <c r="E569" s="72">
        <v>0</v>
      </c>
      <c r="F569" s="1" t="s">
        <v>30</v>
      </c>
    </row>
    <row r="570" spans="1:6" x14ac:dyDescent="0.35">
      <c r="A570" s="1"/>
      <c r="B570" s="1"/>
      <c r="C570" s="79"/>
      <c r="D570" s="79"/>
      <c r="E570" s="1"/>
      <c r="F570" s="1"/>
    </row>
    <row r="571" spans="1:6" x14ac:dyDescent="0.35">
      <c r="A571" s="1" t="s">
        <v>108</v>
      </c>
      <c r="B571" s="1"/>
      <c r="C571" s="79">
        <v>2.137E-2</v>
      </c>
      <c r="D571" s="79">
        <v>1</v>
      </c>
      <c r="E571" s="72">
        <v>3426247</v>
      </c>
      <c r="F571" s="1" t="str">
        <f>F569</f>
        <v>OK</v>
      </c>
    </row>
    <row r="572" spans="1:6" x14ac:dyDescent="0.35">
      <c r="A572" s="1" t="s">
        <v>258</v>
      </c>
      <c r="B572" s="1"/>
      <c r="C572" s="79"/>
      <c r="D572" s="79"/>
      <c r="E572" s="72">
        <v>160365748</v>
      </c>
      <c r="F572" s="1" t="str">
        <f>F571</f>
        <v>OK</v>
      </c>
    </row>
    <row r="573" spans="1:6" x14ac:dyDescent="0.35">
      <c r="A573" s="1" t="s">
        <v>107</v>
      </c>
      <c r="B573" s="1"/>
      <c r="C573" s="79"/>
      <c r="D573" s="79"/>
      <c r="E573" s="1">
        <v>484</v>
      </c>
      <c r="F573" s="1" t="str">
        <f>F572</f>
        <v>OK</v>
      </c>
    </row>
    <row r="574" spans="1:6" x14ac:dyDescent="0.35">
      <c r="A574" s="1"/>
      <c r="B574" s="1"/>
      <c r="C574" s="79"/>
      <c r="D574" s="79"/>
      <c r="E574" s="1"/>
      <c r="F574" s="1"/>
    </row>
    <row r="575" spans="1:6" x14ac:dyDescent="0.35">
      <c r="A575" s="1" t="s">
        <v>51</v>
      </c>
      <c r="B575" s="1" t="s">
        <v>250</v>
      </c>
      <c r="C575" s="79">
        <v>8.2400000000000008E-3</v>
      </c>
      <c r="D575" s="79">
        <v>0.70274999999999999</v>
      </c>
      <c r="E575" s="72">
        <v>5774285</v>
      </c>
      <c r="F575" s="1" t="s">
        <v>51</v>
      </c>
    </row>
    <row r="576" spans="1:6" x14ac:dyDescent="0.35">
      <c r="A576" s="1"/>
      <c r="B576" s="1" t="s">
        <v>251</v>
      </c>
      <c r="C576" s="79">
        <v>3.48E-3</v>
      </c>
      <c r="D576" s="79">
        <v>0.29725000000000001</v>
      </c>
      <c r="E576" s="72">
        <v>2442433</v>
      </c>
      <c r="F576" s="1" t="s">
        <v>51</v>
      </c>
    </row>
    <row r="577" spans="1:6" x14ac:dyDescent="0.35">
      <c r="A577" s="1"/>
      <c r="B577" s="1" t="s">
        <v>249</v>
      </c>
      <c r="C577" s="79">
        <v>0</v>
      </c>
      <c r="D577" s="79">
        <v>0</v>
      </c>
      <c r="E577" s="72">
        <v>0</v>
      </c>
      <c r="F577" s="1" t="s">
        <v>51</v>
      </c>
    </row>
    <row r="578" spans="1:6" x14ac:dyDescent="0.35">
      <c r="A578" s="1"/>
      <c r="B578" s="1" t="s">
        <v>254</v>
      </c>
      <c r="C578" s="79">
        <v>0</v>
      </c>
      <c r="D578" s="79">
        <v>0</v>
      </c>
      <c r="E578" s="72">
        <v>0</v>
      </c>
      <c r="F578" s="1" t="s">
        <v>51</v>
      </c>
    </row>
    <row r="579" spans="1:6" x14ac:dyDescent="0.35">
      <c r="A579" s="1"/>
      <c r="B579" s="1" t="s">
        <v>210</v>
      </c>
      <c r="C579" s="79">
        <v>0</v>
      </c>
      <c r="D579" s="79">
        <v>0</v>
      </c>
      <c r="E579" s="72">
        <v>0</v>
      </c>
      <c r="F579" s="1" t="s">
        <v>51</v>
      </c>
    </row>
    <row r="580" spans="1:6" x14ac:dyDescent="0.35">
      <c r="A580" s="1"/>
      <c r="B580" s="1" t="s">
        <v>252</v>
      </c>
      <c r="C580" s="79">
        <v>0</v>
      </c>
      <c r="D580" s="79">
        <v>0</v>
      </c>
      <c r="E580" s="72">
        <v>0</v>
      </c>
      <c r="F580" s="1" t="s">
        <v>51</v>
      </c>
    </row>
    <row r="581" spans="1:6" x14ac:dyDescent="0.35">
      <c r="A581" s="1"/>
      <c r="B581" s="1" t="s">
        <v>255</v>
      </c>
      <c r="C581" s="79">
        <v>0</v>
      </c>
      <c r="D581" s="79">
        <v>0</v>
      </c>
      <c r="E581" s="72">
        <v>0</v>
      </c>
      <c r="F581" s="1" t="s">
        <v>51</v>
      </c>
    </row>
    <row r="582" spans="1:6" x14ac:dyDescent="0.35">
      <c r="A582" s="1"/>
      <c r="B582" s="1" t="s">
        <v>253</v>
      </c>
      <c r="C582" s="79">
        <v>0</v>
      </c>
      <c r="D582" s="79">
        <v>0</v>
      </c>
      <c r="E582" s="72">
        <v>0</v>
      </c>
      <c r="F582" s="1" t="s">
        <v>51</v>
      </c>
    </row>
    <row r="583" spans="1:6" x14ac:dyDescent="0.35">
      <c r="A583" s="1"/>
      <c r="B583" s="1" t="s">
        <v>256</v>
      </c>
      <c r="C583" s="79">
        <v>0</v>
      </c>
      <c r="D583" s="79">
        <v>0</v>
      </c>
      <c r="E583" s="72">
        <v>0</v>
      </c>
      <c r="F583" s="1" t="s">
        <v>51</v>
      </c>
    </row>
    <row r="584" spans="1:6" x14ac:dyDescent="0.35">
      <c r="A584" s="1"/>
      <c r="B584" s="1" t="s">
        <v>268</v>
      </c>
      <c r="C584" s="79">
        <v>0</v>
      </c>
      <c r="D584" s="79">
        <v>0</v>
      </c>
      <c r="E584" s="72">
        <v>0</v>
      </c>
      <c r="F584" s="1" t="s">
        <v>51</v>
      </c>
    </row>
    <row r="585" spans="1:6" x14ac:dyDescent="0.35">
      <c r="A585" s="1"/>
      <c r="B585" s="1"/>
      <c r="C585" s="79"/>
      <c r="D585" s="79"/>
      <c r="E585" s="1"/>
      <c r="F585" s="1"/>
    </row>
    <row r="586" spans="1:6" x14ac:dyDescent="0.35">
      <c r="A586" s="1" t="s">
        <v>108</v>
      </c>
      <c r="B586" s="1"/>
      <c r="C586" s="79">
        <v>1.172E-2</v>
      </c>
      <c r="D586" s="79">
        <v>1</v>
      </c>
      <c r="E586" s="72">
        <v>8216718</v>
      </c>
      <c r="F586" s="1" t="str">
        <f>F584</f>
        <v>OR</v>
      </c>
    </row>
    <row r="587" spans="1:6" x14ac:dyDescent="0.35">
      <c r="A587" s="1" t="s">
        <v>258</v>
      </c>
      <c r="B587" s="1"/>
      <c r="C587" s="79"/>
      <c r="D587" s="79"/>
      <c r="E587" s="72">
        <v>701119313</v>
      </c>
      <c r="F587" s="1" t="str">
        <f>F586</f>
        <v>OR</v>
      </c>
    </row>
    <row r="588" spans="1:6" x14ac:dyDescent="0.35">
      <c r="A588" s="1" t="s">
        <v>107</v>
      </c>
      <c r="B588" s="1"/>
      <c r="C588" s="79"/>
      <c r="D588" s="79"/>
      <c r="E588" s="1">
        <v>430</v>
      </c>
      <c r="F588" s="1" t="str">
        <f>F587</f>
        <v>OR</v>
      </c>
    </row>
    <row r="589" spans="1:6" x14ac:dyDescent="0.35">
      <c r="A589" s="1"/>
      <c r="B589" s="1"/>
      <c r="C589" s="79"/>
      <c r="D589" s="79"/>
      <c r="E589" s="1"/>
      <c r="F589" s="1"/>
    </row>
    <row r="590" spans="1:6" x14ac:dyDescent="0.35">
      <c r="A590" s="1" t="s">
        <v>13</v>
      </c>
      <c r="B590" s="1" t="s">
        <v>250</v>
      </c>
      <c r="C590" s="79">
        <v>1.7239999999999998E-2</v>
      </c>
      <c r="D590" s="79">
        <v>0.43337999999999999</v>
      </c>
      <c r="E590" s="72">
        <v>32937399</v>
      </c>
      <c r="F590" s="1" t="s">
        <v>13</v>
      </c>
    </row>
    <row r="591" spans="1:6" x14ac:dyDescent="0.35">
      <c r="A591" s="1"/>
      <c r="B591" s="1" t="s">
        <v>252</v>
      </c>
      <c r="C591" s="79">
        <v>1.231E-2</v>
      </c>
      <c r="D591" s="79">
        <v>0.30953999999999998</v>
      </c>
      <c r="E591" s="72">
        <v>23524983</v>
      </c>
      <c r="F591" s="1" t="s">
        <v>13</v>
      </c>
    </row>
    <row r="592" spans="1:6" x14ac:dyDescent="0.35">
      <c r="A592" s="1"/>
      <c r="B592" s="1" t="s">
        <v>249</v>
      </c>
      <c r="C592" s="79">
        <v>4.7400000000000003E-3</v>
      </c>
      <c r="D592" s="79">
        <v>0.11913</v>
      </c>
      <c r="E592" s="72">
        <v>9053959</v>
      </c>
      <c r="F592" s="1" t="s">
        <v>13</v>
      </c>
    </row>
    <row r="593" spans="1:6" x14ac:dyDescent="0.35">
      <c r="A593" s="1"/>
      <c r="B593" s="1" t="s">
        <v>251</v>
      </c>
      <c r="C593" s="79">
        <v>3.15E-3</v>
      </c>
      <c r="D593" s="79">
        <v>7.9089999999999994E-2</v>
      </c>
      <c r="E593" s="72">
        <v>6010757</v>
      </c>
      <c r="F593" s="1" t="s">
        <v>13</v>
      </c>
    </row>
    <row r="594" spans="1:6" x14ac:dyDescent="0.35">
      <c r="A594" s="1"/>
      <c r="B594" s="1" t="s">
        <v>255</v>
      </c>
      <c r="C594" s="79">
        <v>2.15E-3</v>
      </c>
      <c r="D594" s="79">
        <v>5.3999999999999999E-2</v>
      </c>
      <c r="E594" s="72">
        <v>4104276</v>
      </c>
      <c r="F594" s="1" t="s">
        <v>13</v>
      </c>
    </row>
    <row r="595" spans="1:6" x14ac:dyDescent="0.35">
      <c r="A595" s="1"/>
      <c r="B595" s="1" t="s">
        <v>254</v>
      </c>
      <c r="C595" s="79">
        <v>1.1E-4</v>
      </c>
      <c r="D595" s="79">
        <v>2.8500000000000001E-3</v>
      </c>
      <c r="E595" s="72">
        <v>216545</v>
      </c>
      <c r="F595" s="1" t="s">
        <v>13</v>
      </c>
    </row>
    <row r="596" spans="1:6" x14ac:dyDescent="0.35">
      <c r="A596" s="1"/>
      <c r="B596" s="1" t="s">
        <v>256</v>
      </c>
      <c r="C596" s="79">
        <v>8.0000000000000007E-5</v>
      </c>
      <c r="D596" s="79">
        <v>2.0100000000000001E-3</v>
      </c>
      <c r="E596" s="72">
        <v>152552</v>
      </c>
      <c r="F596" s="1" t="s">
        <v>13</v>
      </c>
    </row>
    <row r="597" spans="1:6" x14ac:dyDescent="0.35">
      <c r="A597" s="1"/>
      <c r="B597" s="1" t="s">
        <v>210</v>
      </c>
      <c r="C597" s="79">
        <v>0</v>
      </c>
      <c r="D597" s="79">
        <v>0</v>
      </c>
      <c r="E597" s="72">
        <v>0</v>
      </c>
      <c r="F597" s="1" t="s">
        <v>13</v>
      </c>
    </row>
    <row r="598" spans="1:6" x14ac:dyDescent="0.35">
      <c r="A598" s="1"/>
      <c r="B598" s="1" t="s">
        <v>253</v>
      </c>
      <c r="C598" s="79">
        <v>0</v>
      </c>
      <c r="D598" s="79">
        <v>0</v>
      </c>
      <c r="E598" s="72">
        <v>0</v>
      </c>
      <c r="F598" s="1" t="s">
        <v>13</v>
      </c>
    </row>
    <row r="599" spans="1:6" x14ac:dyDescent="0.35">
      <c r="A599" s="1"/>
      <c r="B599" s="1" t="s">
        <v>268</v>
      </c>
      <c r="C599" s="79">
        <v>0</v>
      </c>
      <c r="D599" s="79">
        <v>0</v>
      </c>
      <c r="E599" s="72">
        <v>0</v>
      </c>
      <c r="F599" s="1" t="s">
        <v>13</v>
      </c>
    </row>
    <row r="600" spans="1:6" x14ac:dyDescent="0.35">
      <c r="A600" s="1"/>
      <c r="B600" s="1"/>
      <c r="C600" s="79"/>
      <c r="D600" s="79"/>
      <c r="E600" s="1"/>
      <c r="F600" s="1"/>
    </row>
    <row r="601" spans="1:6" x14ac:dyDescent="0.35">
      <c r="A601" s="1" t="s">
        <v>108</v>
      </c>
      <c r="B601" s="1"/>
      <c r="C601" s="79">
        <v>3.9780000000000003E-2</v>
      </c>
      <c r="D601" s="79">
        <v>1</v>
      </c>
      <c r="E601" s="72">
        <v>76000471</v>
      </c>
      <c r="F601" s="1" t="str">
        <f>F599</f>
        <v>PA</v>
      </c>
    </row>
    <row r="602" spans="1:6" x14ac:dyDescent="0.35">
      <c r="A602" s="1" t="s">
        <v>258</v>
      </c>
      <c r="B602" s="1"/>
      <c r="C602" s="79"/>
      <c r="D602" s="79"/>
      <c r="E602" s="72">
        <v>1910318009</v>
      </c>
      <c r="F602" s="1" t="str">
        <f>F601</f>
        <v>PA</v>
      </c>
    </row>
    <row r="603" spans="1:6" x14ac:dyDescent="0.35">
      <c r="A603" s="1" t="s">
        <v>107</v>
      </c>
      <c r="B603" s="1"/>
      <c r="C603" s="79"/>
      <c r="D603" s="79"/>
      <c r="E603" s="1">
        <v>480</v>
      </c>
      <c r="F603" s="1" t="str">
        <f>F602</f>
        <v>PA</v>
      </c>
    </row>
    <row r="604" spans="1:6" x14ac:dyDescent="0.35">
      <c r="A604" s="1"/>
      <c r="B604" s="1"/>
      <c r="C604" s="79"/>
      <c r="D604" s="79"/>
      <c r="E604" s="1"/>
      <c r="F604" s="1"/>
    </row>
    <row r="605" spans="1:6" x14ac:dyDescent="0.35">
      <c r="A605" s="1" t="s">
        <v>7</v>
      </c>
      <c r="B605" s="1" t="s">
        <v>249</v>
      </c>
      <c r="C605" s="79">
        <v>2.2919999999999999E-2</v>
      </c>
      <c r="D605" s="79">
        <v>0.50297000000000003</v>
      </c>
      <c r="E605" s="72">
        <v>4111822</v>
      </c>
      <c r="F605" s="1" t="s">
        <v>7</v>
      </c>
    </row>
    <row r="606" spans="1:6" x14ac:dyDescent="0.35">
      <c r="A606" s="1"/>
      <c r="B606" s="1" t="s">
        <v>255</v>
      </c>
      <c r="C606" s="79">
        <v>7.3600000000000002E-3</v>
      </c>
      <c r="D606" s="79">
        <v>0.16152</v>
      </c>
      <c r="E606" s="72">
        <v>1320424</v>
      </c>
      <c r="F606" s="1" t="s">
        <v>7</v>
      </c>
    </row>
    <row r="607" spans="1:6" x14ac:dyDescent="0.35">
      <c r="A607" s="1"/>
      <c r="B607" s="1" t="s">
        <v>250</v>
      </c>
      <c r="C607" s="79">
        <v>5.2300000000000003E-3</v>
      </c>
      <c r="D607" s="79">
        <v>0.11466</v>
      </c>
      <c r="E607" s="72">
        <v>937388</v>
      </c>
      <c r="F607" s="1" t="s">
        <v>7</v>
      </c>
    </row>
    <row r="608" spans="1:6" x14ac:dyDescent="0.35">
      <c r="A608" s="1"/>
      <c r="B608" s="1" t="s">
        <v>252</v>
      </c>
      <c r="C608" s="79">
        <v>5.1599999999999997E-3</v>
      </c>
      <c r="D608" s="79">
        <v>0.11317000000000001</v>
      </c>
      <c r="E608" s="72">
        <v>925166</v>
      </c>
      <c r="F608" s="1" t="s">
        <v>7</v>
      </c>
    </row>
    <row r="609" spans="1:6" x14ac:dyDescent="0.35">
      <c r="A609" s="1"/>
      <c r="B609" s="1" t="s">
        <v>251</v>
      </c>
      <c r="C609" s="79">
        <v>4.3800000000000002E-3</v>
      </c>
      <c r="D609" s="79">
        <v>9.6140000000000003E-2</v>
      </c>
      <c r="E609" s="72">
        <v>785918</v>
      </c>
      <c r="F609" s="1" t="s">
        <v>7</v>
      </c>
    </row>
    <row r="610" spans="1:6" x14ac:dyDescent="0.35">
      <c r="A610" s="1"/>
      <c r="B610" s="1" t="s">
        <v>254</v>
      </c>
      <c r="C610" s="79">
        <v>3.1E-4</v>
      </c>
      <c r="D610" s="79">
        <v>6.7799999999999996E-3</v>
      </c>
      <c r="E610" s="72">
        <v>55438</v>
      </c>
      <c r="F610" s="1" t="s">
        <v>7</v>
      </c>
    </row>
    <row r="611" spans="1:6" x14ac:dyDescent="0.35">
      <c r="A611" s="1"/>
      <c r="B611" s="1" t="s">
        <v>253</v>
      </c>
      <c r="C611" s="79">
        <v>2.2000000000000001E-4</v>
      </c>
      <c r="D611" s="79">
        <v>4.7600000000000003E-3</v>
      </c>
      <c r="E611" s="72">
        <v>38942</v>
      </c>
      <c r="F611" s="1" t="s">
        <v>7</v>
      </c>
    </row>
    <row r="612" spans="1:6" x14ac:dyDescent="0.35">
      <c r="A612" s="1"/>
      <c r="B612" s="1" t="s">
        <v>210</v>
      </c>
      <c r="C612" s="79">
        <v>0</v>
      </c>
      <c r="D612" s="79">
        <v>0</v>
      </c>
      <c r="E612" s="72">
        <v>0</v>
      </c>
      <c r="F612" s="1" t="s">
        <v>7</v>
      </c>
    </row>
    <row r="613" spans="1:6" x14ac:dyDescent="0.35">
      <c r="A613" s="1"/>
      <c r="B613" s="1" t="s">
        <v>256</v>
      </c>
      <c r="C613" s="79">
        <v>0</v>
      </c>
      <c r="D613" s="79">
        <v>0</v>
      </c>
      <c r="E613" s="72">
        <v>0</v>
      </c>
      <c r="F613" s="1" t="s">
        <v>7</v>
      </c>
    </row>
    <row r="614" spans="1:6" x14ac:dyDescent="0.35">
      <c r="A614" s="1"/>
      <c r="B614" s="1" t="s">
        <v>268</v>
      </c>
      <c r="C614" s="79">
        <v>0</v>
      </c>
      <c r="D614" s="79">
        <v>0</v>
      </c>
      <c r="E614" s="72">
        <v>0</v>
      </c>
      <c r="F614" s="1" t="s">
        <v>7</v>
      </c>
    </row>
    <row r="615" spans="1:6" x14ac:dyDescent="0.35">
      <c r="A615" s="1"/>
      <c r="B615" s="1"/>
      <c r="C615" s="79"/>
      <c r="D615" s="79"/>
      <c r="E615" s="1"/>
      <c r="F615" s="1"/>
    </row>
    <row r="616" spans="1:6" x14ac:dyDescent="0.35">
      <c r="A616" s="1" t="s">
        <v>108</v>
      </c>
      <c r="B616" s="1"/>
      <c r="C616" s="79">
        <v>4.5580000000000002E-2</v>
      </c>
      <c r="D616" s="79">
        <v>1</v>
      </c>
      <c r="E616" s="72">
        <v>8175099</v>
      </c>
      <c r="F616" s="1" t="str">
        <f>F614</f>
        <v>PR</v>
      </c>
    </row>
    <row r="617" spans="1:6" x14ac:dyDescent="0.35">
      <c r="A617" s="1" t="s">
        <v>258</v>
      </c>
      <c r="B617" s="1"/>
      <c r="C617" s="79"/>
      <c r="D617" s="79"/>
      <c r="E617" s="72">
        <v>179370053</v>
      </c>
      <c r="F617" s="1" t="str">
        <f>F616</f>
        <v>PR</v>
      </c>
    </row>
    <row r="618" spans="1:6" x14ac:dyDescent="0.35">
      <c r="A618" s="1" t="s">
        <v>107</v>
      </c>
      <c r="B618" s="1"/>
      <c r="C618" s="79"/>
      <c r="D618" s="79"/>
      <c r="E618" s="1">
        <v>407</v>
      </c>
      <c r="F618" s="1" t="str">
        <f>F617</f>
        <v>PR</v>
      </c>
    </row>
    <row r="619" spans="1:6" x14ac:dyDescent="0.35">
      <c r="A619" s="1"/>
      <c r="B619" s="1"/>
      <c r="C619" s="79"/>
      <c r="D619" s="79"/>
      <c r="E619" s="1"/>
      <c r="F619" s="1"/>
    </row>
    <row r="620" spans="1:6" x14ac:dyDescent="0.35">
      <c r="A620" s="1" t="s">
        <v>8</v>
      </c>
      <c r="B620" s="1" t="s">
        <v>255</v>
      </c>
      <c r="C620" s="79">
        <v>9.2999999999999992E-3</v>
      </c>
      <c r="D620" s="79">
        <v>0.32190000000000002</v>
      </c>
      <c r="E620" s="72">
        <v>1800030</v>
      </c>
      <c r="F620" s="1" t="s">
        <v>8</v>
      </c>
    </row>
    <row r="621" spans="1:6" x14ac:dyDescent="0.35">
      <c r="A621" s="1"/>
      <c r="B621" s="1" t="s">
        <v>252</v>
      </c>
      <c r="C621" s="79">
        <v>8.3999999999999995E-3</v>
      </c>
      <c r="D621" s="79">
        <v>0.29096</v>
      </c>
      <c r="E621" s="72">
        <v>1626980</v>
      </c>
      <c r="F621" s="1" t="s">
        <v>8</v>
      </c>
    </row>
    <row r="622" spans="1:6" x14ac:dyDescent="0.35">
      <c r="A622" s="1"/>
      <c r="B622" s="1" t="s">
        <v>251</v>
      </c>
      <c r="C622" s="79">
        <v>5.1799999999999997E-3</v>
      </c>
      <c r="D622" s="79">
        <v>0.17921000000000001</v>
      </c>
      <c r="E622" s="72">
        <v>1002118</v>
      </c>
      <c r="F622" s="1" t="s">
        <v>8</v>
      </c>
    </row>
    <row r="623" spans="1:6" x14ac:dyDescent="0.35">
      <c r="A623" s="1"/>
      <c r="B623" s="1" t="s">
        <v>250</v>
      </c>
      <c r="C623" s="79">
        <v>4.3800000000000002E-3</v>
      </c>
      <c r="D623" s="79">
        <v>0.15182999999999999</v>
      </c>
      <c r="E623" s="72">
        <v>848996</v>
      </c>
      <c r="F623" s="1" t="s">
        <v>8</v>
      </c>
    </row>
    <row r="624" spans="1:6" x14ac:dyDescent="0.35">
      <c r="A624" s="1"/>
      <c r="B624" s="1" t="s">
        <v>249</v>
      </c>
      <c r="C624" s="79">
        <v>1.6199999999999999E-3</v>
      </c>
      <c r="D624" s="79">
        <v>5.6099999999999997E-2</v>
      </c>
      <c r="E624" s="72">
        <v>313724</v>
      </c>
      <c r="F624" s="1" t="s">
        <v>8</v>
      </c>
    </row>
    <row r="625" spans="1:6" x14ac:dyDescent="0.35">
      <c r="A625" s="1"/>
      <c r="B625" s="1" t="s">
        <v>254</v>
      </c>
      <c r="C625" s="79">
        <v>0</v>
      </c>
      <c r="D625" s="79">
        <v>0</v>
      </c>
      <c r="E625" s="72">
        <v>0</v>
      </c>
      <c r="F625" s="1" t="s">
        <v>8</v>
      </c>
    </row>
    <row r="626" spans="1:6" x14ac:dyDescent="0.35">
      <c r="A626" s="1"/>
      <c r="B626" s="1" t="s">
        <v>210</v>
      </c>
      <c r="C626" s="79">
        <v>0</v>
      </c>
      <c r="D626" s="79">
        <v>0</v>
      </c>
      <c r="E626" s="72">
        <v>0</v>
      </c>
      <c r="F626" s="1" t="s">
        <v>8</v>
      </c>
    </row>
    <row r="627" spans="1:6" x14ac:dyDescent="0.35">
      <c r="A627" s="1"/>
      <c r="B627" s="1" t="s">
        <v>253</v>
      </c>
      <c r="C627" s="79">
        <v>0</v>
      </c>
      <c r="D627" s="79">
        <v>0</v>
      </c>
      <c r="E627" s="72">
        <v>0</v>
      </c>
      <c r="F627" s="1" t="s">
        <v>8</v>
      </c>
    </row>
    <row r="628" spans="1:6" x14ac:dyDescent="0.35">
      <c r="A628" s="1"/>
      <c r="B628" s="1" t="s">
        <v>256</v>
      </c>
      <c r="C628" s="79">
        <v>0</v>
      </c>
      <c r="D628" s="79">
        <v>0</v>
      </c>
      <c r="E628" s="72">
        <v>0</v>
      </c>
      <c r="F628" s="1" t="s">
        <v>8</v>
      </c>
    </row>
    <row r="629" spans="1:6" x14ac:dyDescent="0.35">
      <c r="A629" s="1"/>
      <c r="B629" s="1" t="s">
        <v>268</v>
      </c>
      <c r="C629" s="79">
        <v>0</v>
      </c>
      <c r="D629" s="79">
        <v>0</v>
      </c>
      <c r="E629" s="72">
        <v>0</v>
      </c>
      <c r="F629" s="1" t="s">
        <v>8</v>
      </c>
    </row>
    <row r="630" spans="1:6" x14ac:dyDescent="0.35">
      <c r="A630" s="1"/>
      <c r="B630" s="1"/>
      <c r="C630" s="79"/>
      <c r="D630" s="79"/>
      <c r="E630" s="1"/>
      <c r="F630" s="1"/>
    </row>
    <row r="631" spans="1:6" x14ac:dyDescent="0.35">
      <c r="A631" s="1" t="s">
        <v>108</v>
      </c>
      <c r="B631" s="1"/>
      <c r="C631" s="79">
        <v>2.8879999999999999E-2</v>
      </c>
      <c r="D631" s="79">
        <v>1</v>
      </c>
      <c r="E631" s="72">
        <v>5591848</v>
      </c>
      <c r="F631" s="1" t="str">
        <f>F629</f>
        <v>RI</v>
      </c>
    </row>
    <row r="632" spans="1:6" x14ac:dyDescent="0.35">
      <c r="A632" s="1" t="s">
        <v>258</v>
      </c>
      <c r="B632" s="1"/>
      <c r="C632" s="79"/>
      <c r="D632" s="79"/>
      <c r="E632" s="72">
        <v>193623560</v>
      </c>
      <c r="F632" s="1" t="str">
        <f>F631</f>
        <v>RI</v>
      </c>
    </row>
    <row r="633" spans="1:6" x14ac:dyDescent="0.35">
      <c r="A633" s="1" t="s">
        <v>107</v>
      </c>
      <c r="B633" s="1"/>
      <c r="C633" s="79"/>
      <c r="D633" s="79"/>
      <c r="E633" s="1">
        <v>246</v>
      </c>
      <c r="F633" s="1" t="str">
        <f>F632</f>
        <v>RI</v>
      </c>
    </row>
    <row r="634" spans="1:6" x14ac:dyDescent="0.35">
      <c r="A634" s="1"/>
      <c r="B634" s="1"/>
      <c r="C634" s="79"/>
      <c r="D634" s="79"/>
      <c r="E634" s="1"/>
      <c r="F634" s="1"/>
    </row>
    <row r="635" spans="1:6" x14ac:dyDescent="0.35">
      <c r="A635" s="1" t="s">
        <v>22</v>
      </c>
      <c r="B635" s="1" t="s">
        <v>250</v>
      </c>
      <c r="C635" s="79">
        <v>7.4400000000000004E-3</v>
      </c>
      <c r="D635" s="79">
        <v>0.70657999999999999</v>
      </c>
      <c r="E635" s="72">
        <v>1126503</v>
      </c>
      <c r="F635" s="1" t="s">
        <v>22</v>
      </c>
    </row>
    <row r="636" spans="1:6" x14ac:dyDescent="0.35">
      <c r="A636" s="1"/>
      <c r="B636" s="1" t="s">
        <v>249</v>
      </c>
      <c r="C636" s="79">
        <v>1.8600000000000001E-3</v>
      </c>
      <c r="D636" s="79">
        <v>0.17660000000000001</v>
      </c>
      <c r="E636" s="72">
        <v>281557</v>
      </c>
      <c r="F636" s="1" t="s">
        <v>22</v>
      </c>
    </row>
    <row r="637" spans="1:6" x14ac:dyDescent="0.35">
      <c r="A637" s="1"/>
      <c r="B637" s="1" t="s">
        <v>210</v>
      </c>
      <c r="C637" s="79">
        <v>1.23E-3</v>
      </c>
      <c r="D637" s="79">
        <v>0.11681</v>
      </c>
      <c r="E637" s="72">
        <v>186235</v>
      </c>
      <c r="F637" s="1" t="s">
        <v>22</v>
      </c>
    </row>
    <row r="638" spans="1:6" x14ac:dyDescent="0.35">
      <c r="A638" s="1"/>
      <c r="B638" s="1" t="s">
        <v>254</v>
      </c>
      <c r="C638" s="79">
        <v>0</v>
      </c>
      <c r="D638" s="79">
        <v>0</v>
      </c>
      <c r="E638" s="72">
        <v>0</v>
      </c>
      <c r="F638" s="1" t="s">
        <v>22</v>
      </c>
    </row>
    <row r="639" spans="1:6" x14ac:dyDescent="0.35">
      <c r="A639" s="1"/>
      <c r="B639" s="1" t="s">
        <v>251</v>
      </c>
      <c r="C639" s="79">
        <v>0</v>
      </c>
      <c r="D639" s="79">
        <v>0</v>
      </c>
      <c r="E639" s="72">
        <v>0</v>
      </c>
      <c r="F639" s="1" t="s">
        <v>22</v>
      </c>
    </row>
    <row r="640" spans="1:6" x14ac:dyDescent="0.35">
      <c r="A640" s="1"/>
      <c r="B640" s="1" t="s">
        <v>252</v>
      </c>
      <c r="C640" s="79">
        <v>0</v>
      </c>
      <c r="D640" s="79">
        <v>0</v>
      </c>
      <c r="E640" s="72">
        <v>0</v>
      </c>
      <c r="F640" s="1" t="s">
        <v>22</v>
      </c>
    </row>
    <row r="641" spans="1:6" x14ac:dyDescent="0.35">
      <c r="A641" s="1"/>
      <c r="B641" s="1" t="s">
        <v>255</v>
      </c>
      <c r="C641" s="79">
        <v>0</v>
      </c>
      <c r="D641" s="79">
        <v>0</v>
      </c>
      <c r="E641" s="72">
        <v>0</v>
      </c>
      <c r="F641" s="1" t="s">
        <v>22</v>
      </c>
    </row>
    <row r="642" spans="1:6" x14ac:dyDescent="0.35">
      <c r="A642" s="1"/>
      <c r="B642" s="1" t="s">
        <v>253</v>
      </c>
      <c r="C642" s="79">
        <v>0</v>
      </c>
      <c r="D642" s="79">
        <v>0</v>
      </c>
      <c r="E642" s="72">
        <v>0</v>
      </c>
      <c r="F642" s="1" t="s">
        <v>22</v>
      </c>
    </row>
    <row r="643" spans="1:6" x14ac:dyDescent="0.35">
      <c r="A643" s="1"/>
      <c r="B643" s="1" t="s">
        <v>256</v>
      </c>
      <c r="C643" s="79">
        <v>0</v>
      </c>
      <c r="D643" s="79">
        <v>0</v>
      </c>
      <c r="E643" s="72">
        <v>0</v>
      </c>
      <c r="F643" s="1" t="s">
        <v>22</v>
      </c>
    </row>
    <row r="644" spans="1:6" x14ac:dyDescent="0.35">
      <c r="A644" s="1"/>
      <c r="B644" s="1" t="s">
        <v>268</v>
      </c>
      <c r="C644" s="79">
        <v>0</v>
      </c>
      <c r="D644" s="79">
        <v>0</v>
      </c>
      <c r="E644" s="72">
        <v>0</v>
      </c>
      <c r="F644" s="1" t="s">
        <v>22</v>
      </c>
    </row>
    <row r="645" spans="1:6" x14ac:dyDescent="0.35">
      <c r="A645" s="1"/>
      <c r="B645" s="1"/>
      <c r="C645" s="79"/>
      <c r="D645" s="79"/>
      <c r="E645" s="1"/>
      <c r="F645" s="1"/>
    </row>
    <row r="646" spans="1:6" x14ac:dyDescent="0.35">
      <c r="A646" s="1" t="s">
        <v>108</v>
      </c>
      <c r="B646" s="1"/>
      <c r="C646" s="79">
        <v>1.052E-2</v>
      </c>
      <c r="D646" s="79">
        <v>1</v>
      </c>
      <c r="E646" s="72">
        <v>1594295</v>
      </c>
      <c r="F646" s="1" t="str">
        <f>F644</f>
        <v>SC</v>
      </c>
    </row>
    <row r="647" spans="1:6" x14ac:dyDescent="0.35">
      <c r="A647" s="1" t="s">
        <v>258</v>
      </c>
      <c r="B647" s="1"/>
      <c r="C647" s="79"/>
      <c r="D647" s="79"/>
      <c r="E647" s="72">
        <v>151483240</v>
      </c>
      <c r="F647" s="1" t="str">
        <f>F646</f>
        <v>SC</v>
      </c>
    </row>
    <row r="648" spans="1:6" x14ac:dyDescent="0.35">
      <c r="A648" s="1" t="s">
        <v>107</v>
      </c>
      <c r="B648" s="1"/>
      <c r="C648" s="79"/>
      <c r="D648" s="79"/>
      <c r="E648" s="1">
        <v>504</v>
      </c>
      <c r="F648" s="1" t="str">
        <f>F647</f>
        <v>SC</v>
      </c>
    </row>
    <row r="649" spans="1:6" x14ac:dyDescent="0.35">
      <c r="A649" s="1"/>
      <c r="B649" s="1"/>
      <c r="C649" s="79"/>
      <c r="D649" s="79"/>
      <c r="E649" s="1"/>
      <c r="F649" s="1"/>
    </row>
    <row r="650" spans="1:6" x14ac:dyDescent="0.35">
      <c r="A650" s="1" t="s">
        <v>31</v>
      </c>
      <c r="B650" s="1" t="s">
        <v>250</v>
      </c>
      <c r="C650" s="79">
        <v>5.77E-3</v>
      </c>
      <c r="D650" s="79">
        <v>0.46601999999999999</v>
      </c>
      <c r="E650" s="72">
        <v>174862</v>
      </c>
      <c r="F650" s="1" t="s">
        <v>31</v>
      </c>
    </row>
    <row r="651" spans="1:6" x14ac:dyDescent="0.35">
      <c r="A651" s="1"/>
      <c r="B651" s="1" t="s">
        <v>254</v>
      </c>
      <c r="C651" s="79">
        <v>2.5999999999999999E-3</v>
      </c>
      <c r="D651" s="79">
        <v>0.21007000000000001</v>
      </c>
      <c r="E651" s="72">
        <v>78822</v>
      </c>
      <c r="F651" s="1" t="s">
        <v>31</v>
      </c>
    </row>
    <row r="652" spans="1:6" x14ac:dyDescent="0.35">
      <c r="A652" s="1"/>
      <c r="B652" s="1" t="s">
        <v>253</v>
      </c>
      <c r="C652" s="79">
        <v>2.4499999999999999E-3</v>
      </c>
      <c r="D652" s="79">
        <v>0.19775000000000001</v>
      </c>
      <c r="E652" s="72">
        <v>74201</v>
      </c>
      <c r="F652" s="1" t="s">
        <v>31</v>
      </c>
    </row>
    <row r="653" spans="1:6" x14ac:dyDescent="0.35">
      <c r="A653" s="1"/>
      <c r="B653" s="1" t="s">
        <v>251</v>
      </c>
      <c r="C653" s="79">
        <v>1.0399999999999999E-3</v>
      </c>
      <c r="D653" s="79">
        <v>8.3659999999999998E-2</v>
      </c>
      <c r="E653" s="72">
        <v>31392</v>
      </c>
      <c r="F653" s="1" t="s">
        <v>31</v>
      </c>
    </row>
    <row r="654" spans="1:6" x14ac:dyDescent="0.35">
      <c r="A654" s="1"/>
      <c r="B654" s="1" t="s">
        <v>255</v>
      </c>
      <c r="C654" s="79">
        <v>5.0000000000000001E-4</v>
      </c>
      <c r="D654" s="79">
        <v>4.0620000000000003E-2</v>
      </c>
      <c r="E654" s="72">
        <v>15240</v>
      </c>
      <c r="F654" s="1" t="s">
        <v>31</v>
      </c>
    </row>
    <row r="655" spans="1:6" x14ac:dyDescent="0.35">
      <c r="A655" s="1"/>
      <c r="B655" s="1" t="s">
        <v>249</v>
      </c>
      <c r="C655" s="79">
        <v>2.0000000000000002E-5</v>
      </c>
      <c r="D655" s="79">
        <v>1.8799999999999999E-3</v>
      </c>
      <c r="E655" s="72">
        <v>707</v>
      </c>
      <c r="F655" s="1" t="s">
        <v>31</v>
      </c>
    </row>
    <row r="656" spans="1:6" x14ac:dyDescent="0.35">
      <c r="A656" s="1"/>
      <c r="B656" s="1" t="s">
        <v>210</v>
      </c>
      <c r="C656" s="79">
        <v>0</v>
      </c>
      <c r="D656" s="79">
        <v>0</v>
      </c>
      <c r="E656" s="72">
        <v>0</v>
      </c>
      <c r="F656" s="1" t="s">
        <v>31</v>
      </c>
    </row>
    <row r="657" spans="1:6" x14ac:dyDescent="0.35">
      <c r="A657" s="1"/>
      <c r="B657" s="1" t="s">
        <v>252</v>
      </c>
      <c r="C657" s="79">
        <v>0</v>
      </c>
      <c r="D657" s="79">
        <v>0</v>
      </c>
      <c r="E657" s="72">
        <v>0</v>
      </c>
      <c r="F657" s="1" t="s">
        <v>31</v>
      </c>
    </row>
    <row r="658" spans="1:6" x14ac:dyDescent="0.35">
      <c r="A658" s="1"/>
      <c r="B658" s="1" t="s">
        <v>256</v>
      </c>
      <c r="C658" s="79">
        <v>0</v>
      </c>
      <c r="D658" s="79">
        <v>0</v>
      </c>
      <c r="E658" s="72">
        <v>0</v>
      </c>
      <c r="F658" s="1" t="s">
        <v>31</v>
      </c>
    </row>
    <row r="659" spans="1:6" x14ac:dyDescent="0.35">
      <c r="A659" s="1"/>
      <c r="B659" s="1" t="s">
        <v>268</v>
      </c>
      <c r="C659" s="79">
        <v>0</v>
      </c>
      <c r="D659" s="79">
        <v>0</v>
      </c>
      <c r="E659" s="72">
        <v>0</v>
      </c>
      <c r="F659" s="1" t="s">
        <v>31</v>
      </c>
    </row>
    <row r="660" spans="1:6" x14ac:dyDescent="0.35">
      <c r="A660" s="1"/>
      <c r="B660" s="1"/>
      <c r="C660" s="79"/>
      <c r="D660" s="79"/>
      <c r="E660" s="1"/>
      <c r="F660" s="1"/>
    </row>
    <row r="661" spans="1:6" x14ac:dyDescent="0.35">
      <c r="A661" s="1" t="s">
        <v>108</v>
      </c>
      <c r="B661" s="1"/>
      <c r="C661" s="79">
        <v>1.238E-2</v>
      </c>
      <c r="D661" s="79">
        <v>1</v>
      </c>
      <c r="E661" s="72">
        <v>375223</v>
      </c>
      <c r="F661" s="1" t="str">
        <f>F659</f>
        <v>SD</v>
      </c>
    </row>
    <row r="662" spans="1:6" x14ac:dyDescent="0.35">
      <c r="A662" s="1" t="s">
        <v>258</v>
      </c>
      <c r="B662" s="1"/>
      <c r="C662" s="79"/>
      <c r="D662" s="79"/>
      <c r="E662" s="72">
        <v>30313156</v>
      </c>
      <c r="F662" s="1" t="str">
        <f>F661</f>
        <v>SD</v>
      </c>
    </row>
    <row r="663" spans="1:6" x14ac:dyDescent="0.35">
      <c r="A663" s="1" t="s">
        <v>107</v>
      </c>
      <c r="B663" s="1"/>
      <c r="C663" s="79"/>
      <c r="D663" s="79"/>
      <c r="E663" s="1">
        <v>361</v>
      </c>
      <c r="F663" s="1" t="str">
        <f>F662</f>
        <v>SD</v>
      </c>
    </row>
    <row r="664" spans="1:6" x14ac:dyDescent="0.35">
      <c r="A664" s="1"/>
      <c r="B664" s="1"/>
      <c r="C664" s="79"/>
      <c r="D664" s="79"/>
      <c r="E664" s="1"/>
      <c r="F664" s="1"/>
    </row>
    <row r="665" spans="1:6" x14ac:dyDescent="0.35">
      <c r="A665" s="1" t="s">
        <v>23</v>
      </c>
      <c r="B665" s="1" t="s">
        <v>250</v>
      </c>
      <c r="C665" s="79">
        <v>3.6769999999999997E-2</v>
      </c>
      <c r="D665" s="79">
        <v>0.44224999999999998</v>
      </c>
      <c r="E665" s="72">
        <v>6515896</v>
      </c>
      <c r="F665" s="1" t="s">
        <v>23</v>
      </c>
    </row>
    <row r="666" spans="1:6" x14ac:dyDescent="0.35">
      <c r="A666" s="1"/>
      <c r="B666" s="1" t="s">
        <v>210</v>
      </c>
      <c r="C666" s="79">
        <v>3.3059999999999999E-2</v>
      </c>
      <c r="D666" s="79">
        <v>0.39759</v>
      </c>
      <c r="E666" s="72">
        <v>5857927</v>
      </c>
      <c r="F666" s="1" t="s">
        <v>23</v>
      </c>
    </row>
    <row r="667" spans="1:6" x14ac:dyDescent="0.35">
      <c r="A667" s="1"/>
      <c r="B667" s="1" t="s">
        <v>256</v>
      </c>
      <c r="C667" s="79">
        <v>5.7200000000000003E-3</v>
      </c>
      <c r="D667" s="79">
        <v>6.8760000000000002E-2</v>
      </c>
      <c r="E667" s="72">
        <v>1013027</v>
      </c>
      <c r="F667" s="1" t="s">
        <v>23</v>
      </c>
    </row>
    <row r="668" spans="1:6" x14ac:dyDescent="0.35">
      <c r="A668" s="1"/>
      <c r="B668" s="1" t="s">
        <v>249</v>
      </c>
      <c r="C668" s="79">
        <v>4.4799999999999996E-3</v>
      </c>
      <c r="D668" s="79">
        <v>5.3879999999999997E-2</v>
      </c>
      <c r="E668" s="72">
        <v>793894</v>
      </c>
      <c r="F668" s="1" t="s">
        <v>23</v>
      </c>
    </row>
    <row r="669" spans="1:6" x14ac:dyDescent="0.35">
      <c r="A669" s="1"/>
      <c r="B669" s="1" t="s">
        <v>253</v>
      </c>
      <c r="C669" s="79">
        <v>3.1199999999999999E-3</v>
      </c>
      <c r="D669" s="79">
        <v>3.7519999999999998E-2</v>
      </c>
      <c r="E669" s="72">
        <v>552733</v>
      </c>
      <c r="F669" s="1" t="s">
        <v>23</v>
      </c>
    </row>
    <row r="670" spans="1:6" x14ac:dyDescent="0.35">
      <c r="A670" s="1"/>
      <c r="B670" s="1" t="s">
        <v>254</v>
      </c>
      <c r="C670" s="79">
        <v>0</v>
      </c>
      <c r="D670" s="79">
        <v>0</v>
      </c>
      <c r="E670" s="72">
        <v>0</v>
      </c>
      <c r="F670" s="1" t="s">
        <v>23</v>
      </c>
    </row>
    <row r="671" spans="1:6" x14ac:dyDescent="0.35">
      <c r="A671" s="1"/>
      <c r="B671" s="1" t="s">
        <v>251</v>
      </c>
      <c r="C671" s="79">
        <v>0</v>
      </c>
      <c r="D671" s="79">
        <v>0</v>
      </c>
      <c r="E671" s="72">
        <v>0</v>
      </c>
      <c r="F671" s="1" t="s">
        <v>23</v>
      </c>
    </row>
    <row r="672" spans="1:6" x14ac:dyDescent="0.35">
      <c r="A672" s="1"/>
      <c r="B672" s="1" t="s">
        <v>252</v>
      </c>
      <c r="C672" s="79">
        <v>0</v>
      </c>
      <c r="D672" s="79">
        <v>0</v>
      </c>
      <c r="E672" s="72">
        <v>0</v>
      </c>
      <c r="F672" s="1" t="s">
        <v>23</v>
      </c>
    </row>
    <row r="673" spans="1:6" x14ac:dyDescent="0.35">
      <c r="A673" s="1"/>
      <c r="B673" s="1" t="s">
        <v>255</v>
      </c>
      <c r="C673" s="79">
        <v>0</v>
      </c>
      <c r="D673" s="79">
        <v>0</v>
      </c>
      <c r="E673" s="72">
        <v>0</v>
      </c>
      <c r="F673" s="1" t="s">
        <v>23</v>
      </c>
    </row>
    <row r="674" spans="1:6" x14ac:dyDescent="0.35">
      <c r="A674" s="1"/>
      <c r="B674" s="1" t="s">
        <v>268</v>
      </c>
      <c r="C674" s="79">
        <v>0</v>
      </c>
      <c r="D674" s="79">
        <v>0</v>
      </c>
      <c r="E674" s="72">
        <v>0</v>
      </c>
      <c r="F674" s="1" t="s">
        <v>23</v>
      </c>
    </row>
    <row r="675" spans="1:6" x14ac:dyDescent="0.35">
      <c r="A675" s="1"/>
      <c r="B675" s="1"/>
      <c r="C675" s="79"/>
      <c r="D675" s="79"/>
      <c r="E675" s="1"/>
      <c r="F675" s="1"/>
    </row>
    <row r="676" spans="1:6" x14ac:dyDescent="0.35">
      <c r="A676" s="1" t="s">
        <v>108</v>
      </c>
      <c r="B676" s="1"/>
      <c r="C676" s="79">
        <v>8.3150000000000002E-2</v>
      </c>
      <c r="D676" s="79">
        <v>1</v>
      </c>
      <c r="E676" s="72">
        <v>14733477</v>
      </c>
      <c r="F676" s="1" t="str">
        <f>F674</f>
        <v>TN</v>
      </c>
    </row>
    <row r="677" spans="1:6" x14ac:dyDescent="0.35">
      <c r="A677" s="1" t="s">
        <v>258</v>
      </c>
      <c r="B677" s="1"/>
      <c r="C677" s="79"/>
      <c r="D677" s="79"/>
      <c r="E677" s="72">
        <v>177198822</v>
      </c>
      <c r="F677" s="1" t="str">
        <f>F676</f>
        <v>TN</v>
      </c>
    </row>
    <row r="678" spans="1:6" x14ac:dyDescent="0.35">
      <c r="A678" s="1" t="s">
        <v>107</v>
      </c>
      <c r="B678" s="1"/>
      <c r="C678" s="79"/>
      <c r="D678" s="79"/>
      <c r="E678" s="1">
        <v>480</v>
      </c>
      <c r="F678" s="1" t="str">
        <f>F677</f>
        <v>TN</v>
      </c>
    </row>
    <row r="679" spans="1:6" x14ac:dyDescent="0.35">
      <c r="A679" s="1"/>
      <c r="B679" s="1"/>
      <c r="C679" s="79"/>
      <c r="D679" s="79"/>
      <c r="E679" s="1"/>
      <c r="F679" s="1"/>
    </row>
    <row r="680" spans="1:6" x14ac:dyDescent="0.35">
      <c r="A680" s="1" t="s">
        <v>32</v>
      </c>
      <c r="B680" s="1" t="s">
        <v>249</v>
      </c>
      <c r="C680" s="79">
        <v>4.2100000000000002E-3</v>
      </c>
      <c r="D680" s="79">
        <v>0.32962000000000002</v>
      </c>
      <c r="E680" s="72">
        <v>11477601</v>
      </c>
      <c r="F680" s="1" t="s">
        <v>32</v>
      </c>
    </row>
    <row r="681" spans="1:6" x14ac:dyDescent="0.35">
      <c r="A681" s="1"/>
      <c r="B681" s="1" t="s">
        <v>250</v>
      </c>
      <c r="C681" s="79">
        <v>3.6099999999999999E-3</v>
      </c>
      <c r="D681" s="79">
        <v>0.28222999999999998</v>
      </c>
      <c r="E681" s="72">
        <v>9827508</v>
      </c>
      <c r="F681" s="1" t="s">
        <v>32</v>
      </c>
    </row>
    <row r="682" spans="1:6" x14ac:dyDescent="0.35">
      <c r="A682" s="1"/>
      <c r="B682" s="1" t="s">
        <v>253</v>
      </c>
      <c r="C682" s="79">
        <v>2.4099999999999998E-3</v>
      </c>
      <c r="D682" s="79">
        <v>0.18831999999999999</v>
      </c>
      <c r="E682" s="72">
        <v>6557464</v>
      </c>
      <c r="F682" s="1" t="s">
        <v>32</v>
      </c>
    </row>
    <row r="683" spans="1:6" x14ac:dyDescent="0.35">
      <c r="A683" s="1"/>
      <c r="B683" s="1" t="s">
        <v>251</v>
      </c>
      <c r="C683" s="79">
        <v>2.2499999999999998E-3</v>
      </c>
      <c r="D683" s="79">
        <v>0.17641000000000001</v>
      </c>
      <c r="E683" s="72">
        <v>6142826</v>
      </c>
      <c r="F683" s="1" t="s">
        <v>32</v>
      </c>
    </row>
    <row r="684" spans="1:6" x14ac:dyDescent="0.35">
      <c r="A684" s="1"/>
      <c r="B684" s="1" t="s">
        <v>256</v>
      </c>
      <c r="C684" s="79">
        <v>2.9999999999999997E-4</v>
      </c>
      <c r="D684" s="79">
        <v>2.341E-2</v>
      </c>
      <c r="E684" s="72">
        <v>815043</v>
      </c>
      <c r="F684" s="1" t="s">
        <v>32</v>
      </c>
    </row>
    <row r="685" spans="1:6" x14ac:dyDescent="0.35">
      <c r="A685" s="1"/>
      <c r="B685" s="1" t="s">
        <v>254</v>
      </c>
      <c r="C685" s="79">
        <v>0</v>
      </c>
      <c r="D685" s="79">
        <v>0</v>
      </c>
      <c r="E685" s="72">
        <v>0</v>
      </c>
      <c r="F685" s="1" t="s">
        <v>32</v>
      </c>
    </row>
    <row r="686" spans="1:6" x14ac:dyDescent="0.35">
      <c r="A686" s="1"/>
      <c r="B686" s="1" t="s">
        <v>210</v>
      </c>
      <c r="C686" s="79">
        <v>0</v>
      </c>
      <c r="D686" s="79">
        <v>0</v>
      </c>
      <c r="E686" s="72">
        <v>0</v>
      </c>
      <c r="F686" s="1" t="s">
        <v>32</v>
      </c>
    </row>
    <row r="687" spans="1:6" x14ac:dyDescent="0.35">
      <c r="A687" s="1"/>
      <c r="B687" s="1" t="s">
        <v>252</v>
      </c>
      <c r="C687" s="79">
        <v>0</v>
      </c>
      <c r="D687" s="79">
        <v>0</v>
      </c>
      <c r="E687" s="72">
        <v>0</v>
      </c>
      <c r="F687" s="1" t="s">
        <v>32</v>
      </c>
    </row>
    <row r="688" spans="1:6" x14ac:dyDescent="0.35">
      <c r="A688" s="1"/>
      <c r="B688" s="1" t="s">
        <v>255</v>
      </c>
      <c r="C688" s="79">
        <v>0</v>
      </c>
      <c r="D688" s="79">
        <v>0</v>
      </c>
      <c r="E688" s="72">
        <v>0</v>
      </c>
      <c r="F688" s="1" t="s">
        <v>32</v>
      </c>
    </row>
    <row r="689" spans="1:6" x14ac:dyDescent="0.35">
      <c r="A689" s="1"/>
      <c r="B689" s="1" t="s">
        <v>268</v>
      </c>
      <c r="C689" s="79">
        <v>0</v>
      </c>
      <c r="D689" s="79">
        <v>0</v>
      </c>
      <c r="E689" s="72">
        <v>0</v>
      </c>
      <c r="F689" s="1" t="s">
        <v>32</v>
      </c>
    </row>
    <row r="690" spans="1:6" x14ac:dyDescent="0.35">
      <c r="A690" s="1"/>
      <c r="B690" s="1"/>
      <c r="C690" s="79"/>
      <c r="D690" s="79"/>
      <c r="E690" s="1"/>
      <c r="F690" s="1"/>
    </row>
    <row r="691" spans="1:6" x14ac:dyDescent="0.35">
      <c r="A691" s="1" t="s">
        <v>108</v>
      </c>
      <c r="B691" s="1"/>
      <c r="C691" s="79">
        <v>1.277E-2</v>
      </c>
      <c r="D691" s="79">
        <v>1</v>
      </c>
      <c r="E691" s="72">
        <v>34820443</v>
      </c>
      <c r="F691" s="1" t="str">
        <f>F689</f>
        <v>TX</v>
      </c>
    </row>
    <row r="692" spans="1:6" x14ac:dyDescent="0.35">
      <c r="A692" s="1" t="s">
        <v>258</v>
      </c>
      <c r="B692" s="1"/>
      <c r="C692" s="79"/>
      <c r="D692" s="79"/>
      <c r="E692" s="72">
        <v>2725723255</v>
      </c>
      <c r="F692" s="1" t="str">
        <f>F691</f>
        <v>TX</v>
      </c>
    </row>
    <row r="693" spans="1:6" x14ac:dyDescent="0.35">
      <c r="A693" s="1" t="s">
        <v>107</v>
      </c>
      <c r="B693" s="1"/>
      <c r="C693" s="79"/>
      <c r="D693" s="79"/>
      <c r="E693" s="1">
        <v>483</v>
      </c>
      <c r="F693" s="1" t="str">
        <f>F692</f>
        <v>TX</v>
      </c>
    </row>
    <row r="694" spans="1:6" x14ac:dyDescent="0.35">
      <c r="A694" s="1"/>
      <c r="B694" s="1"/>
      <c r="C694" s="79"/>
      <c r="D694" s="79"/>
      <c r="E694" s="1"/>
      <c r="F694" s="1"/>
    </row>
    <row r="695" spans="1:6" x14ac:dyDescent="0.35">
      <c r="A695" s="1" t="s">
        <v>33</v>
      </c>
      <c r="B695" s="1" t="s">
        <v>250</v>
      </c>
      <c r="C695" s="79">
        <v>4.1700000000000001E-3</v>
      </c>
      <c r="D695" s="79">
        <v>0.45730999999999999</v>
      </c>
      <c r="E695" s="72">
        <v>1121395</v>
      </c>
      <c r="F695" s="1" t="s">
        <v>33</v>
      </c>
    </row>
    <row r="696" spans="1:6" x14ac:dyDescent="0.35">
      <c r="A696" s="1"/>
      <c r="B696" s="1" t="s">
        <v>253</v>
      </c>
      <c r="C696" s="79">
        <v>2.2300000000000002E-3</v>
      </c>
      <c r="D696" s="79">
        <v>0.24457999999999999</v>
      </c>
      <c r="E696" s="72">
        <v>599744</v>
      </c>
      <c r="F696" s="1" t="s">
        <v>33</v>
      </c>
    </row>
    <row r="697" spans="1:6" x14ac:dyDescent="0.35">
      <c r="A697" s="1"/>
      <c r="B697" s="1" t="s">
        <v>210</v>
      </c>
      <c r="C697" s="79">
        <v>1.82E-3</v>
      </c>
      <c r="D697" s="79">
        <v>0.19954</v>
      </c>
      <c r="E697" s="72">
        <v>489299</v>
      </c>
      <c r="F697" s="1" t="s">
        <v>33</v>
      </c>
    </row>
    <row r="698" spans="1:6" x14ac:dyDescent="0.35">
      <c r="A698" s="1"/>
      <c r="B698" s="1" t="s">
        <v>254</v>
      </c>
      <c r="C698" s="79">
        <v>8.9999999999999998E-4</v>
      </c>
      <c r="D698" s="79">
        <v>9.8580000000000001E-2</v>
      </c>
      <c r="E698" s="72">
        <v>241723</v>
      </c>
      <c r="F698" s="1" t="s">
        <v>33</v>
      </c>
    </row>
    <row r="699" spans="1:6" x14ac:dyDescent="0.35">
      <c r="A699" s="1"/>
      <c r="B699" s="1" t="s">
        <v>249</v>
      </c>
      <c r="C699" s="79">
        <v>0</v>
      </c>
      <c r="D699" s="79">
        <v>0</v>
      </c>
      <c r="E699" s="72">
        <v>0</v>
      </c>
      <c r="F699" s="1" t="s">
        <v>33</v>
      </c>
    </row>
    <row r="700" spans="1:6" x14ac:dyDescent="0.35">
      <c r="A700" s="1"/>
      <c r="B700" s="1" t="s">
        <v>251</v>
      </c>
      <c r="C700" s="79">
        <v>0</v>
      </c>
      <c r="D700" s="79">
        <v>0</v>
      </c>
      <c r="E700" s="72">
        <v>0</v>
      </c>
      <c r="F700" s="1" t="s">
        <v>33</v>
      </c>
    </row>
    <row r="701" spans="1:6" x14ac:dyDescent="0.35">
      <c r="A701" s="1"/>
      <c r="B701" s="1" t="s">
        <v>252</v>
      </c>
      <c r="C701" s="79">
        <v>0</v>
      </c>
      <c r="D701" s="79">
        <v>0</v>
      </c>
      <c r="E701" s="72">
        <v>0</v>
      </c>
      <c r="F701" s="1" t="s">
        <v>33</v>
      </c>
    </row>
    <row r="702" spans="1:6" x14ac:dyDescent="0.35">
      <c r="A702" s="1"/>
      <c r="B702" s="1" t="s">
        <v>255</v>
      </c>
      <c r="C702" s="79">
        <v>0</v>
      </c>
      <c r="D702" s="79">
        <v>0</v>
      </c>
      <c r="E702" s="72">
        <v>0</v>
      </c>
      <c r="F702" s="1" t="s">
        <v>33</v>
      </c>
    </row>
    <row r="703" spans="1:6" x14ac:dyDescent="0.35">
      <c r="A703" s="1"/>
      <c r="B703" s="1" t="s">
        <v>256</v>
      </c>
      <c r="C703" s="79">
        <v>0</v>
      </c>
      <c r="D703" s="79">
        <v>0</v>
      </c>
      <c r="E703" s="72">
        <v>0</v>
      </c>
      <c r="F703" s="1" t="s">
        <v>33</v>
      </c>
    </row>
    <row r="704" spans="1:6" x14ac:dyDescent="0.35">
      <c r="A704" s="1"/>
      <c r="B704" s="1" t="s">
        <v>268</v>
      </c>
      <c r="C704" s="79">
        <v>0</v>
      </c>
      <c r="D704" s="79">
        <v>0</v>
      </c>
      <c r="E704" s="72">
        <v>0</v>
      </c>
      <c r="F704" s="1" t="s">
        <v>33</v>
      </c>
    </row>
    <row r="705" spans="1:6" x14ac:dyDescent="0.35">
      <c r="A705" s="1"/>
      <c r="B705" s="1"/>
      <c r="C705" s="79"/>
      <c r="D705" s="79"/>
      <c r="E705" s="1"/>
      <c r="F705" s="1"/>
    </row>
    <row r="706" spans="1:6" x14ac:dyDescent="0.35">
      <c r="A706" s="1" t="s">
        <v>108</v>
      </c>
      <c r="B706" s="1"/>
      <c r="C706" s="79">
        <v>9.1299999999999992E-3</v>
      </c>
      <c r="D706" s="79">
        <v>1</v>
      </c>
      <c r="E706" s="72">
        <v>2452161</v>
      </c>
      <c r="F706" s="1" t="str">
        <f>F704</f>
        <v>UT</v>
      </c>
    </row>
    <row r="707" spans="1:6" x14ac:dyDescent="0.35">
      <c r="A707" s="1" t="s">
        <v>258</v>
      </c>
      <c r="B707" s="1"/>
      <c r="C707" s="79"/>
      <c r="D707" s="79"/>
      <c r="E707" s="72">
        <v>268646967</v>
      </c>
      <c r="F707" s="1" t="str">
        <f>F706</f>
        <v>UT</v>
      </c>
    </row>
    <row r="708" spans="1:6" x14ac:dyDescent="0.35">
      <c r="A708" s="1" t="s">
        <v>107</v>
      </c>
      <c r="B708" s="1"/>
      <c r="C708" s="79"/>
      <c r="D708" s="79"/>
      <c r="E708" s="1">
        <v>480</v>
      </c>
      <c r="F708" s="1" t="str">
        <f>F707</f>
        <v>UT</v>
      </c>
    </row>
    <row r="709" spans="1:6" x14ac:dyDescent="0.35">
      <c r="A709" s="1"/>
      <c r="B709" s="1"/>
      <c r="C709" s="79"/>
      <c r="D709" s="79"/>
      <c r="E709" s="1"/>
      <c r="F709" s="1"/>
    </row>
    <row r="710" spans="1:6" x14ac:dyDescent="0.35">
      <c r="A710" s="1" t="s">
        <v>14</v>
      </c>
      <c r="B710" s="1" t="s">
        <v>250</v>
      </c>
      <c r="C710" s="79">
        <v>1.6789999999999999E-2</v>
      </c>
      <c r="D710" s="79">
        <v>0.51773000000000002</v>
      </c>
      <c r="E710" s="72">
        <v>4337711</v>
      </c>
      <c r="F710" s="1" t="s">
        <v>14</v>
      </c>
    </row>
    <row r="711" spans="1:6" x14ac:dyDescent="0.35">
      <c r="A711" s="1"/>
      <c r="B711" s="1" t="s">
        <v>249</v>
      </c>
      <c r="C711" s="79">
        <v>7.3800000000000003E-3</v>
      </c>
      <c r="D711" s="79">
        <v>0.22761999999999999</v>
      </c>
      <c r="E711" s="72">
        <v>1907023</v>
      </c>
      <c r="F711" s="1" t="s">
        <v>14</v>
      </c>
    </row>
    <row r="712" spans="1:6" x14ac:dyDescent="0.35">
      <c r="A712" s="1"/>
      <c r="B712" s="1" t="s">
        <v>255</v>
      </c>
      <c r="C712" s="79">
        <v>4.1200000000000004E-3</v>
      </c>
      <c r="D712" s="79">
        <v>0.12709999999999999</v>
      </c>
      <c r="E712" s="72">
        <v>1064861</v>
      </c>
      <c r="F712" s="1" t="s">
        <v>14</v>
      </c>
    </row>
    <row r="713" spans="1:6" x14ac:dyDescent="0.35">
      <c r="A713" s="1"/>
      <c r="B713" s="1" t="s">
        <v>256</v>
      </c>
      <c r="C713" s="79">
        <v>2.2799999999999999E-3</v>
      </c>
      <c r="D713" s="79">
        <v>7.0260000000000003E-2</v>
      </c>
      <c r="E713" s="72">
        <v>588696</v>
      </c>
      <c r="F713" s="1" t="s">
        <v>14</v>
      </c>
    </row>
    <row r="714" spans="1:6" x14ac:dyDescent="0.35">
      <c r="A714" s="1"/>
      <c r="B714" s="1" t="s">
        <v>254</v>
      </c>
      <c r="C714" s="79">
        <v>1.8600000000000001E-3</v>
      </c>
      <c r="D714" s="79">
        <v>5.7290000000000001E-2</v>
      </c>
      <c r="E714" s="72">
        <v>479988</v>
      </c>
      <c r="F714" s="1" t="s">
        <v>14</v>
      </c>
    </row>
    <row r="715" spans="1:6" x14ac:dyDescent="0.35">
      <c r="A715" s="1"/>
      <c r="B715" s="1" t="s">
        <v>251</v>
      </c>
      <c r="C715" s="79">
        <v>0</v>
      </c>
      <c r="D715" s="79">
        <v>0</v>
      </c>
      <c r="E715" s="72">
        <v>0</v>
      </c>
      <c r="F715" s="1" t="s">
        <v>14</v>
      </c>
    </row>
    <row r="716" spans="1:6" x14ac:dyDescent="0.35">
      <c r="A716" s="1"/>
      <c r="B716" s="1" t="s">
        <v>210</v>
      </c>
      <c r="C716" s="79">
        <v>0</v>
      </c>
      <c r="D716" s="79">
        <v>0</v>
      </c>
      <c r="E716" s="72">
        <v>0</v>
      </c>
      <c r="F716" s="1" t="s">
        <v>14</v>
      </c>
    </row>
    <row r="717" spans="1:6" x14ac:dyDescent="0.35">
      <c r="A717" s="1"/>
      <c r="B717" s="1" t="s">
        <v>252</v>
      </c>
      <c r="C717" s="79">
        <v>0</v>
      </c>
      <c r="D717" s="79">
        <v>0</v>
      </c>
      <c r="E717" s="72">
        <v>0</v>
      </c>
      <c r="F717" s="1" t="s">
        <v>14</v>
      </c>
    </row>
    <row r="718" spans="1:6" x14ac:dyDescent="0.35">
      <c r="A718" s="1"/>
      <c r="B718" s="1" t="s">
        <v>253</v>
      </c>
      <c r="C718" s="79">
        <v>0</v>
      </c>
      <c r="D718" s="79">
        <v>0</v>
      </c>
      <c r="E718" s="72">
        <v>0</v>
      </c>
      <c r="F718" s="1" t="s">
        <v>14</v>
      </c>
    </row>
    <row r="719" spans="1:6" x14ac:dyDescent="0.35">
      <c r="A719" s="1"/>
      <c r="B719" s="1" t="s">
        <v>268</v>
      </c>
      <c r="C719" s="79">
        <v>0</v>
      </c>
      <c r="D719" s="79">
        <v>0</v>
      </c>
      <c r="E719" s="72">
        <v>0</v>
      </c>
      <c r="F719" s="1" t="s">
        <v>14</v>
      </c>
    </row>
    <row r="720" spans="1:6" x14ac:dyDescent="0.35">
      <c r="A720" s="1"/>
      <c r="B720" s="1"/>
      <c r="C720" s="79"/>
      <c r="D720" s="79"/>
      <c r="E720" s="1"/>
      <c r="F720" s="1"/>
    </row>
    <row r="721" spans="1:6" x14ac:dyDescent="0.35">
      <c r="A721" s="1" t="s">
        <v>108</v>
      </c>
      <c r="B721" s="1"/>
      <c r="C721" s="79">
        <v>3.243E-2</v>
      </c>
      <c r="D721" s="79">
        <v>1</v>
      </c>
      <c r="E721" s="72">
        <v>8378279</v>
      </c>
      <c r="F721" s="1" t="str">
        <f>F719</f>
        <v>VA</v>
      </c>
    </row>
    <row r="722" spans="1:6" x14ac:dyDescent="0.35">
      <c r="A722" s="1" t="s">
        <v>258</v>
      </c>
      <c r="B722" s="1"/>
      <c r="C722" s="79"/>
      <c r="D722" s="79"/>
      <c r="E722" s="72">
        <v>258358041</v>
      </c>
      <c r="F722" s="1" t="str">
        <f>F721</f>
        <v>VA</v>
      </c>
    </row>
    <row r="723" spans="1:6" x14ac:dyDescent="0.35">
      <c r="A723" s="1" t="s">
        <v>107</v>
      </c>
      <c r="B723" s="1"/>
      <c r="C723" s="79"/>
      <c r="D723" s="79"/>
      <c r="E723" s="1">
        <v>559</v>
      </c>
      <c r="F723" s="1" t="str">
        <f>F722</f>
        <v>VA</v>
      </c>
    </row>
    <row r="724" spans="1:6" x14ac:dyDescent="0.35">
      <c r="A724" s="1"/>
      <c r="B724" s="1"/>
      <c r="C724" s="79"/>
      <c r="D724" s="79"/>
      <c r="E724" s="1"/>
      <c r="F724" s="1"/>
    </row>
    <row r="725" spans="1:6" x14ac:dyDescent="0.35">
      <c r="A725" s="1" t="s">
        <v>9</v>
      </c>
      <c r="B725" s="1" t="s">
        <v>250</v>
      </c>
      <c r="C725" s="79">
        <v>1.6750000000000001E-2</v>
      </c>
      <c r="D725" s="79">
        <v>0.56215000000000004</v>
      </c>
      <c r="E725" s="72">
        <v>1066027</v>
      </c>
      <c r="F725" s="1" t="s">
        <v>9</v>
      </c>
    </row>
    <row r="726" spans="1:6" x14ac:dyDescent="0.35">
      <c r="A726" s="1"/>
      <c r="B726" s="1" t="s">
        <v>251</v>
      </c>
      <c r="C726" s="79">
        <v>5.4000000000000003E-3</v>
      </c>
      <c r="D726" s="79">
        <v>0.18124000000000001</v>
      </c>
      <c r="E726" s="72">
        <v>343681</v>
      </c>
      <c r="F726" s="1" t="s">
        <v>9</v>
      </c>
    </row>
    <row r="727" spans="1:6" x14ac:dyDescent="0.35">
      <c r="A727" s="1"/>
      <c r="B727" s="1" t="s">
        <v>210</v>
      </c>
      <c r="C727" s="79">
        <v>3.9399999999999999E-3</v>
      </c>
      <c r="D727" s="79">
        <v>0.13206000000000001</v>
      </c>
      <c r="E727" s="72">
        <v>250435</v>
      </c>
      <c r="F727" s="1" t="s">
        <v>9</v>
      </c>
    </row>
    <row r="728" spans="1:6" x14ac:dyDescent="0.35">
      <c r="A728" s="1"/>
      <c r="B728" s="1" t="s">
        <v>249</v>
      </c>
      <c r="C728" s="79">
        <v>2.7699999999999999E-3</v>
      </c>
      <c r="D728" s="79">
        <v>9.2969999999999997E-2</v>
      </c>
      <c r="E728" s="72">
        <v>176301</v>
      </c>
      <c r="F728" s="1" t="s">
        <v>9</v>
      </c>
    </row>
    <row r="729" spans="1:6" x14ac:dyDescent="0.35">
      <c r="A729" s="1"/>
      <c r="B729" s="1" t="s">
        <v>254</v>
      </c>
      <c r="C729" s="79">
        <v>9.3999999999999997E-4</v>
      </c>
      <c r="D729" s="79">
        <v>3.1579999999999997E-2</v>
      </c>
      <c r="E729" s="72">
        <v>59882</v>
      </c>
      <c r="F729" s="1" t="s">
        <v>9</v>
      </c>
    </row>
    <row r="730" spans="1:6" x14ac:dyDescent="0.35">
      <c r="A730" s="1"/>
      <c r="B730" s="1" t="s">
        <v>252</v>
      </c>
      <c r="C730" s="79">
        <v>0</v>
      </c>
      <c r="D730" s="79">
        <v>0</v>
      </c>
      <c r="E730" s="72">
        <v>0</v>
      </c>
      <c r="F730" s="1" t="s">
        <v>9</v>
      </c>
    </row>
    <row r="731" spans="1:6" x14ac:dyDescent="0.35">
      <c r="A731" s="1"/>
      <c r="B731" s="1" t="s">
        <v>255</v>
      </c>
      <c r="C731" s="79">
        <v>0</v>
      </c>
      <c r="D731" s="79">
        <v>0</v>
      </c>
      <c r="E731" s="72">
        <v>0</v>
      </c>
      <c r="F731" s="1" t="s">
        <v>9</v>
      </c>
    </row>
    <row r="732" spans="1:6" x14ac:dyDescent="0.35">
      <c r="A732" s="1"/>
      <c r="B732" s="1" t="s">
        <v>253</v>
      </c>
      <c r="C732" s="79">
        <v>0</v>
      </c>
      <c r="D732" s="79">
        <v>0</v>
      </c>
      <c r="E732" s="72">
        <v>0</v>
      </c>
      <c r="F732" s="1" t="s">
        <v>9</v>
      </c>
    </row>
    <row r="733" spans="1:6" x14ac:dyDescent="0.35">
      <c r="A733" s="1"/>
      <c r="B733" s="1" t="s">
        <v>256</v>
      </c>
      <c r="C733" s="79">
        <v>0</v>
      </c>
      <c r="D733" s="79">
        <v>0</v>
      </c>
      <c r="E733" s="72">
        <v>0</v>
      </c>
      <c r="F733" s="1" t="s">
        <v>9</v>
      </c>
    </row>
    <row r="734" spans="1:6" x14ac:dyDescent="0.35">
      <c r="A734" s="1"/>
      <c r="B734" s="1" t="s">
        <v>268</v>
      </c>
      <c r="C734" s="79">
        <v>0</v>
      </c>
      <c r="D734" s="79">
        <v>0</v>
      </c>
      <c r="E734" s="72">
        <v>0</v>
      </c>
      <c r="F734" s="1" t="s">
        <v>9</v>
      </c>
    </row>
    <row r="735" spans="1:6" x14ac:dyDescent="0.35">
      <c r="A735" s="1"/>
      <c r="B735" s="1"/>
      <c r="C735" s="79"/>
      <c r="D735" s="79"/>
      <c r="E735" s="1"/>
      <c r="F735" s="1"/>
    </row>
    <row r="736" spans="1:6" x14ac:dyDescent="0.35">
      <c r="A736" s="1" t="s">
        <v>108</v>
      </c>
      <c r="B736" s="1"/>
      <c r="C736" s="79">
        <v>2.98E-2</v>
      </c>
      <c r="D736" s="79">
        <v>1</v>
      </c>
      <c r="E736" s="72">
        <v>1896325</v>
      </c>
      <c r="F736" s="1" t="str">
        <f>F734</f>
        <v>VT</v>
      </c>
    </row>
    <row r="737" spans="1:6" x14ac:dyDescent="0.35">
      <c r="A737" s="1" t="s">
        <v>258</v>
      </c>
      <c r="B737" s="1"/>
      <c r="C737" s="79"/>
      <c r="D737" s="79"/>
      <c r="E737" s="72">
        <v>63626945</v>
      </c>
      <c r="F737" s="1" t="str">
        <f>F736</f>
        <v>VT</v>
      </c>
    </row>
    <row r="738" spans="1:6" x14ac:dyDescent="0.35">
      <c r="A738" s="1" t="s">
        <v>107</v>
      </c>
      <c r="B738" s="1"/>
      <c r="C738" s="79"/>
      <c r="D738" s="79"/>
      <c r="E738" s="1">
        <v>360</v>
      </c>
      <c r="F738" s="1" t="str">
        <f>F737</f>
        <v>VT</v>
      </c>
    </row>
    <row r="739" spans="1:6" x14ac:dyDescent="0.35">
      <c r="A739" s="1"/>
      <c r="B739" s="1"/>
      <c r="C739" s="79"/>
      <c r="D739" s="79"/>
      <c r="E739" s="1"/>
      <c r="F739" s="1"/>
    </row>
    <row r="740" spans="1:6" x14ac:dyDescent="0.35">
      <c r="A740" s="1" t="s">
        <v>52</v>
      </c>
      <c r="B740" s="1" t="s">
        <v>250</v>
      </c>
      <c r="C740" s="79">
        <v>9.4500000000000001E-3</v>
      </c>
      <c r="D740" s="79">
        <v>0.55432000000000003</v>
      </c>
      <c r="E740" s="72">
        <v>15550787</v>
      </c>
      <c r="F740" s="1" t="s">
        <v>52</v>
      </c>
    </row>
    <row r="741" spans="1:6" x14ac:dyDescent="0.35">
      <c r="A741" s="1"/>
      <c r="B741" s="1" t="s">
        <v>251</v>
      </c>
      <c r="C741" s="79">
        <v>3.7499999999999999E-3</v>
      </c>
      <c r="D741" s="79">
        <v>0.22</v>
      </c>
      <c r="E741" s="72">
        <v>6171941</v>
      </c>
      <c r="F741" s="1" t="s">
        <v>52</v>
      </c>
    </row>
    <row r="742" spans="1:6" x14ac:dyDescent="0.35">
      <c r="A742" s="1"/>
      <c r="B742" s="1" t="s">
        <v>253</v>
      </c>
      <c r="C742" s="79">
        <v>2.2300000000000002E-3</v>
      </c>
      <c r="D742" s="79">
        <v>0.13100000000000001</v>
      </c>
      <c r="E742" s="72">
        <v>3675045</v>
      </c>
      <c r="F742" s="1" t="s">
        <v>52</v>
      </c>
    </row>
    <row r="743" spans="1:6" x14ac:dyDescent="0.35">
      <c r="A743" s="1"/>
      <c r="B743" s="1" t="s">
        <v>249</v>
      </c>
      <c r="C743" s="79">
        <v>1.09E-3</v>
      </c>
      <c r="D743" s="79">
        <v>6.368E-2</v>
      </c>
      <c r="E743" s="72">
        <v>1786366</v>
      </c>
      <c r="F743" s="1" t="s">
        <v>52</v>
      </c>
    </row>
    <row r="744" spans="1:6" x14ac:dyDescent="0.35">
      <c r="A744" s="1"/>
      <c r="B744" s="1" t="s">
        <v>210</v>
      </c>
      <c r="C744" s="79">
        <v>5.2999999999999998E-4</v>
      </c>
      <c r="D744" s="79">
        <v>3.1009999999999999E-2</v>
      </c>
      <c r="E744" s="72">
        <v>869916</v>
      </c>
      <c r="F744" s="1" t="s">
        <v>52</v>
      </c>
    </row>
    <row r="745" spans="1:6" x14ac:dyDescent="0.35">
      <c r="A745" s="1"/>
      <c r="B745" s="1" t="s">
        <v>254</v>
      </c>
      <c r="C745" s="79">
        <v>0</v>
      </c>
      <c r="D745" s="79">
        <v>0</v>
      </c>
      <c r="E745" s="72">
        <v>0</v>
      </c>
      <c r="F745" s="1" t="s">
        <v>52</v>
      </c>
    </row>
    <row r="746" spans="1:6" x14ac:dyDescent="0.35">
      <c r="A746" s="1"/>
      <c r="B746" s="1" t="s">
        <v>252</v>
      </c>
      <c r="C746" s="79">
        <v>0</v>
      </c>
      <c r="D746" s="79">
        <v>0</v>
      </c>
      <c r="E746" s="72">
        <v>0</v>
      </c>
      <c r="F746" s="1" t="s">
        <v>52</v>
      </c>
    </row>
    <row r="747" spans="1:6" x14ac:dyDescent="0.35">
      <c r="A747" s="1"/>
      <c r="B747" s="1" t="s">
        <v>255</v>
      </c>
      <c r="C747" s="79">
        <v>0</v>
      </c>
      <c r="D747" s="79">
        <v>0</v>
      </c>
      <c r="E747" s="72">
        <v>0</v>
      </c>
      <c r="F747" s="1" t="s">
        <v>52</v>
      </c>
    </row>
    <row r="748" spans="1:6" x14ac:dyDescent="0.35">
      <c r="A748" s="1"/>
      <c r="B748" s="1" t="s">
        <v>256</v>
      </c>
      <c r="C748" s="79">
        <v>0</v>
      </c>
      <c r="D748" s="79">
        <v>0</v>
      </c>
      <c r="E748" s="72">
        <v>0</v>
      </c>
      <c r="F748" s="1" t="s">
        <v>52</v>
      </c>
    </row>
    <row r="749" spans="1:6" x14ac:dyDescent="0.35">
      <c r="A749" s="1"/>
      <c r="B749" s="1" t="s">
        <v>268</v>
      </c>
      <c r="C749" s="79">
        <v>0</v>
      </c>
      <c r="D749" s="79">
        <v>0</v>
      </c>
      <c r="E749" s="72">
        <v>0</v>
      </c>
      <c r="F749" s="1" t="s">
        <v>52</v>
      </c>
    </row>
    <row r="750" spans="1:6" x14ac:dyDescent="0.35">
      <c r="A750" s="1"/>
      <c r="B750" s="1"/>
      <c r="C750" s="79"/>
      <c r="D750" s="79"/>
      <c r="E750" s="1"/>
      <c r="F750" s="1"/>
    </row>
    <row r="751" spans="1:6" x14ac:dyDescent="0.35">
      <c r="A751" s="1" t="s">
        <v>108</v>
      </c>
      <c r="B751" s="1"/>
      <c r="C751" s="79">
        <v>1.7059999999999999E-2</v>
      </c>
      <c r="D751" s="79">
        <v>1</v>
      </c>
      <c r="E751" s="72">
        <v>28054055</v>
      </c>
      <c r="F751" s="1" t="str">
        <f>F749</f>
        <v>WA</v>
      </c>
    </row>
    <row r="752" spans="1:6" x14ac:dyDescent="0.35">
      <c r="A752" s="1" t="s">
        <v>258</v>
      </c>
      <c r="B752" s="1"/>
      <c r="C752" s="79"/>
      <c r="D752" s="79"/>
      <c r="E752" s="72">
        <v>1644856657</v>
      </c>
      <c r="F752" s="1" t="str">
        <f>F751</f>
        <v>WA</v>
      </c>
    </row>
    <row r="753" spans="1:6" x14ac:dyDescent="0.35">
      <c r="A753" s="1" t="s">
        <v>107</v>
      </c>
      <c r="B753" s="1"/>
      <c r="C753" s="79"/>
      <c r="D753" s="79"/>
      <c r="E753" s="1">
        <v>480</v>
      </c>
      <c r="F753" s="1" t="str">
        <f>F752</f>
        <v>WA</v>
      </c>
    </row>
    <row r="754" spans="1:6" x14ac:dyDescent="0.35">
      <c r="A754" s="1"/>
      <c r="B754" s="1"/>
      <c r="C754" s="79"/>
      <c r="D754" s="79"/>
      <c r="E754" s="1"/>
      <c r="F754" s="1"/>
    </row>
    <row r="755" spans="1:6" x14ac:dyDescent="0.35">
      <c r="A755" s="1" t="s">
        <v>44</v>
      </c>
      <c r="B755" s="1" t="s">
        <v>250</v>
      </c>
      <c r="C755" s="79">
        <v>4.1599999999999996E-3</v>
      </c>
      <c r="D755" s="79">
        <v>0.40760000000000002</v>
      </c>
      <c r="E755" s="72">
        <v>1438645</v>
      </c>
      <c r="F755" s="1" t="s">
        <v>44</v>
      </c>
    </row>
    <row r="756" spans="1:6" x14ac:dyDescent="0.35">
      <c r="A756" s="1"/>
      <c r="B756" s="1" t="s">
        <v>255</v>
      </c>
      <c r="C756" s="79">
        <v>1.9400000000000001E-3</v>
      </c>
      <c r="D756" s="79">
        <v>0.1905</v>
      </c>
      <c r="E756" s="72">
        <v>672392</v>
      </c>
      <c r="F756" s="1" t="s">
        <v>44</v>
      </c>
    </row>
    <row r="757" spans="1:6" x14ac:dyDescent="0.35">
      <c r="A757" s="1"/>
      <c r="B757" s="1" t="s">
        <v>210</v>
      </c>
      <c r="C757" s="79">
        <v>1.47E-3</v>
      </c>
      <c r="D757" s="79">
        <v>0.1444</v>
      </c>
      <c r="E757" s="72">
        <v>509674</v>
      </c>
      <c r="F757" s="1" t="s">
        <v>44</v>
      </c>
    </row>
    <row r="758" spans="1:6" x14ac:dyDescent="0.35">
      <c r="A758" s="1"/>
      <c r="B758" s="1" t="s">
        <v>249</v>
      </c>
      <c r="C758" s="79">
        <v>1.3600000000000001E-3</v>
      </c>
      <c r="D758" s="79">
        <v>0.13327</v>
      </c>
      <c r="E758" s="72">
        <v>470370</v>
      </c>
      <c r="F758" s="1" t="s">
        <v>44</v>
      </c>
    </row>
    <row r="759" spans="1:6" x14ac:dyDescent="0.35">
      <c r="A759" s="1"/>
      <c r="B759" s="1" t="s">
        <v>252</v>
      </c>
      <c r="C759" s="79">
        <v>1.2700000000000001E-3</v>
      </c>
      <c r="D759" s="79">
        <v>0.12424</v>
      </c>
      <c r="E759" s="72">
        <v>438499</v>
      </c>
      <c r="F759" s="1" t="s">
        <v>44</v>
      </c>
    </row>
    <row r="760" spans="1:6" x14ac:dyDescent="0.35">
      <c r="A760" s="1"/>
      <c r="B760" s="1" t="s">
        <v>254</v>
      </c>
      <c r="C760" s="79">
        <v>0</v>
      </c>
      <c r="D760" s="79">
        <v>0</v>
      </c>
      <c r="E760" s="72">
        <v>0</v>
      </c>
      <c r="F760" s="1" t="s">
        <v>44</v>
      </c>
    </row>
    <row r="761" spans="1:6" x14ac:dyDescent="0.35">
      <c r="A761" s="1"/>
      <c r="B761" s="1" t="s">
        <v>251</v>
      </c>
      <c r="C761" s="79">
        <v>0</v>
      </c>
      <c r="D761" s="79">
        <v>0</v>
      </c>
      <c r="E761" s="72">
        <v>0</v>
      </c>
      <c r="F761" s="1" t="s">
        <v>44</v>
      </c>
    </row>
    <row r="762" spans="1:6" x14ac:dyDescent="0.35">
      <c r="A762" s="1"/>
      <c r="B762" s="1" t="s">
        <v>253</v>
      </c>
      <c r="C762" s="79">
        <v>0</v>
      </c>
      <c r="D762" s="79">
        <v>0</v>
      </c>
      <c r="E762" s="72">
        <v>0</v>
      </c>
      <c r="F762" s="1" t="s">
        <v>44</v>
      </c>
    </row>
    <row r="763" spans="1:6" x14ac:dyDescent="0.35">
      <c r="A763" s="1"/>
      <c r="B763" s="1" t="s">
        <v>256</v>
      </c>
      <c r="C763" s="79">
        <v>0</v>
      </c>
      <c r="D763" s="79">
        <v>0</v>
      </c>
      <c r="E763" s="72">
        <v>0</v>
      </c>
      <c r="F763" s="1" t="s">
        <v>44</v>
      </c>
    </row>
    <row r="764" spans="1:6" x14ac:dyDescent="0.35">
      <c r="A764" s="1"/>
      <c r="B764" s="1" t="s">
        <v>268</v>
      </c>
      <c r="C764" s="79">
        <v>0</v>
      </c>
      <c r="D764" s="79">
        <v>0</v>
      </c>
      <c r="E764" s="72">
        <v>0</v>
      </c>
      <c r="F764" s="1" t="s">
        <v>44</v>
      </c>
    </row>
    <row r="765" spans="1:6" x14ac:dyDescent="0.35">
      <c r="A765" s="1"/>
      <c r="B765" s="1"/>
      <c r="C765" s="79"/>
      <c r="D765" s="79"/>
      <c r="E765" s="1"/>
      <c r="F765" s="1"/>
    </row>
    <row r="766" spans="1:6" x14ac:dyDescent="0.35">
      <c r="A766" s="1" t="s">
        <v>108</v>
      </c>
      <c r="B766" s="1"/>
      <c r="C766" s="79">
        <v>1.0200000000000001E-2</v>
      </c>
      <c r="D766" s="79">
        <v>1</v>
      </c>
      <c r="E766" s="72">
        <v>3529580</v>
      </c>
      <c r="F766" s="1" t="str">
        <f>F764</f>
        <v>WI</v>
      </c>
    </row>
    <row r="767" spans="1:6" x14ac:dyDescent="0.35">
      <c r="A767" s="1" t="s">
        <v>258</v>
      </c>
      <c r="B767" s="1"/>
      <c r="C767" s="79"/>
      <c r="D767" s="79"/>
      <c r="E767" s="72">
        <v>346183933</v>
      </c>
      <c r="F767" s="1" t="str">
        <f>F766</f>
        <v>WI</v>
      </c>
    </row>
    <row r="768" spans="1:6" x14ac:dyDescent="0.35">
      <c r="A768" s="1" t="s">
        <v>107</v>
      </c>
      <c r="B768" s="1"/>
      <c r="C768" s="79"/>
      <c r="D768" s="79"/>
      <c r="E768" s="1">
        <v>481</v>
      </c>
      <c r="F768" s="1" t="str">
        <f>F767</f>
        <v>WI</v>
      </c>
    </row>
    <row r="769" spans="1:6" x14ac:dyDescent="0.35">
      <c r="A769" s="1"/>
      <c r="B769" s="1"/>
      <c r="C769" s="79"/>
      <c r="D769" s="79"/>
      <c r="E769" s="1"/>
      <c r="F769" s="1"/>
    </row>
    <row r="770" spans="1:6" x14ac:dyDescent="0.35">
      <c r="A770" s="1" t="s">
        <v>15</v>
      </c>
      <c r="B770" s="1" t="s">
        <v>255</v>
      </c>
      <c r="C770" s="79">
        <v>4.5799999999999999E-3</v>
      </c>
      <c r="D770" s="79">
        <v>0.38188</v>
      </c>
      <c r="E770" s="72">
        <v>713149</v>
      </c>
      <c r="F770" s="1" t="s">
        <v>15</v>
      </c>
    </row>
    <row r="771" spans="1:6" x14ac:dyDescent="0.35">
      <c r="A771" s="1"/>
      <c r="B771" s="1" t="s">
        <v>250</v>
      </c>
      <c r="C771" s="79">
        <v>4.0899999999999999E-3</v>
      </c>
      <c r="D771" s="79">
        <v>0.34107999999999999</v>
      </c>
      <c r="E771" s="72">
        <v>636960</v>
      </c>
      <c r="F771" s="1" t="s">
        <v>15</v>
      </c>
    </row>
    <row r="772" spans="1:6" x14ac:dyDescent="0.35">
      <c r="A772" s="1"/>
      <c r="B772" s="1" t="s">
        <v>253</v>
      </c>
      <c r="C772" s="79">
        <v>2.3600000000000001E-3</v>
      </c>
      <c r="D772" s="79">
        <v>0.19707</v>
      </c>
      <c r="E772" s="72">
        <v>368014</v>
      </c>
      <c r="F772" s="1" t="s">
        <v>15</v>
      </c>
    </row>
    <row r="773" spans="1:6" x14ac:dyDescent="0.35">
      <c r="A773" s="1"/>
      <c r="B773" s="1" t="s">
        <v>256</v>
      </c>
      <c r="C773" s="79">
        <v>7.9000000000000001E-4</v>
      </c>
      <c r="D773" s="79">
        <v>6.6089999999999996E-2</v>
      </c>
      <c r="E773" s="72">
        <v>123420</v>
      </c>
      <c r="F773" s="1" t="s">
        <v>15</v>
      </c>
    </row>
    <row r="774" spans="1:6" x14ac:dyDescent="0.35">
      <c r="A774" s="1"/>
      <c r="B774" s="1" t="s">
        <v>254</v>
      </c>
      <c r="C774" s="79">
        <v>1.7000000000000001E-4</v>
      </c>
      <c r="D774" s="79">
        <v>1.388E-2</v>
      </c>
      <c r="E774" s="72">
        <v>25911</v>
      </c>
      <c r="F774" s="1" t="s">
        <v>15</v>
      </c>
    </row>
    <row r="775" spans="1:6" x14ac:dyDescent="0.35">
      <c r="A775" s="1"/>
      <c r="B775" s="1" t="s">
        <v>249</v>
      </c>
      <c r="C775" s="79">
        <v>0</v>
      </c>
      <c r="D775" s="79">
        <v>0</v>
      </c>
      <c r="E775" s="72">
        <v>0</v>
      </c>
      <c r="F775" s="1" t="s">
        <v>15</v>
      </c>
    </row>
    <row r="776" spans="1:6" x14ac:dyDescent="0.35">
      <c r="A776" s="1"/>
      <c r="B776" s="1" t="s">
        <v>251</v>
      </c>
      <c r="C776" s="79">
        <v>0</v>
      </c>
      <c r="D776" s="79">
        <v>0</v>
      </c>
      <c r="E776" s="72">
        <v>0</v>
      </c>
      <c r="F776" s="1" t="s">
        <v>15</v>
      </c>
    </row>
    <row r="777" spans="1:6" x14ac:dyDescent="0.35">
      <c r="A777" s="1"/>
      <c r="B777" s="1" t="s">
        <v>210</v>
      </c>
      <c r="C777" s="79">
        <v>0</v>
      </c>
      <c r="D777" s="79">
        <v>0</v>
      </c>
      <c r="E777" s="72">
        <v>0</v>
      </c>
      <c r="F777" s="1" t="s">
        <v>15</v>
      </c>
    </row>
    <row r="778" spans="1:6" x14ac:dyDescent="0.35">
      <c r="A778" s="1"/>
      <c r="B778" s="1" t="s">
        <v>252</v>
      </c>
      <c r="C778" s="79">
        <v>0</v>
      </c>
      <c r="D778" s="79">
        <v>0</v>
      </c>
      <c r="E778" s="72">
        <v>0</v>
      </c>
      <c r="F778" s="1" t="s">
        <v>15</v>
      </c>
    </row>
    <row r="779" spans="1:6" x14ac:dyDescent="0.35">
      <c r="A779" s="1"/>
      <c r="B779" s="1" t="s">
        <v>268</v>
      </c>
      <c r="C779" s="79">
        <v>0</v>
      </c>
      <c r="D779" s="79">
        <v>0</v>
      </c>
      <c r="E779" s="72">
        <v>0</v>
      </c>
      <c r="F779" s="1" t="s">
        <v>15</v>
      </c>
    </row>
    <row r="780" spans="1:6" x14ac:dyDescent="0.35">
      <c r="A780" s="1"/>
      <c r="B780" s="1"/>
      <c r="C780" s="79"/>
      <c r="D780" s="79"/>
      <c r="E780" s="1"/>
      <c r="F780" s="1"/>
    </row>
    <row r="781" spans="1:6" x14ac:dyDescent="0.35">
      <c r="A781" s="1" t="s">
        <v>108</v>
      </c>
      <c r="B781" s="1"/>
      <c r="C781" s="79">
        <v>1.1979999999999999E-2</v>
      </c>
      <c r="D781" s="79">
        <v>1</v>
      </c>
      <c r="E781" s="72">
        <v>1867454</v>
      </c>
      <c r="F781" s="1" t="str">
        <f>F779</f>
        <v>WV</v>
      </c>
    </row>
    <row r="782" spans="1:6" x14ac:dyDescent="0.35">
      <c r="A782" s="1" t="s">
        <v>258</v>
      </c>
      <c r="B782" s="1"/>
      <c r="C782" s="79"/>
      <c r="D782" s="79"/>
      <c r="E782" s="72">
        <v>155822823</v>
      </c>
      <c r="F782" s="1" t="str">
        <f>F781</f>
        <v>WV</v>
      </c>
    </row>
    <row r="783" spans="1:6" x14ac:dyDescent="0.35">
      <c r="A783" s="1" t="s">
        <v>107</v>
      </c>
      <c r="B783" s="1"/>
      <c r="C783" s="79"/>
      <c r="D783" s="79"/>
      <c r="E783" s="1">
        <v>478</v>
      </c>
      <c r="F783" s="1" t="str">
        <f>F782</f>
        <v>WV</v>
      </c>
    </row>
    <row r="784" spans="1:6" x14ac:dyDescent="0.35">
      <c r="A784" s="1"/>
      <c r="B784" s="1"/>
      <c r="C784" s="79"/>
      <c r="D784" s="79"/>
      <c r="E784" s="1"/>
      <c r="F784" s="1"/>
    </row>
    <row r="785" spans="1:6" x14ac:dyDescent="0.35">
      <c r="A785" s="1" t="s">
        <v>34</v>
      </c>
      <c r="B785" s="1" t="s">
        <v>252</v>
      </c>
      <c r="C785" s="79">
        <v>6.1799999999999997E-3</v>
      </c>
      <c r="D785" s="79">
        <v>0.47528999999999999</v>
      </c>
      <c r="E785" s="72">
        <v>298629</v>
      </c>
      <c r="F785" s="1" t="s">
        <v>34</v>
      </c>
    </row>
    <row r="786" spans="1:6" x14ac:dyDescent="0.35">
      <c r="A786" s="1"/>
      <c r="B786" s="1" t="s">
        <v>256</v>
      </c>
      <c r="C786" s="79">
        <v>2.7299999999999998E-3</v>
      </c>
      <c r="D786" s="79">
        <v>0.21004999999999999</v>
      </c>
      <c r="E786" s="72">
        <v>131977</v>
      </c>
      <c r="F786" s="1" t="s">
        <v>34</v>
      </c>
    </row>
    <row r="787" spans="1:6" x14ac:dyDescent="0.35">
      <c r="A787" s="1"/>
      <c r="B787" s="1" t="s">
        <v>250</v>
      </c>
      <c r="C787" s="79">
        <v>2.0899999999999998E-3</v>
      </c>
      <c r="D787" s="79">
        <v>0.16058</v>
      </c>
      <c r="E787" s="72">
        <v>100897</v>
      </c>
      <c r="F787" s="1" t="s">
        <v>34</v>
      </c>
    </row>
    <row r="788" spans="1:6" x14ac:dyDescent="0.35">
      <c r="A788" s="1"/>
      <c r="B788" s="1" t="s">
        <v>210</v>
      </c>
      <c r="C788" s="79">
        <v>2E-3</v>
      </c>
      <c r="D788" s="79">
        <v>0.15407999999999999</v>
      </c>
      <c r="E788" s="72">
        <v>96813</v>
      </c>
      <c r="F788" s="1" t="s">
        <v>34</v>
      </c>
    </row>
    <row r="789" spans="1:6" x14ac:dyDescent="0.35">
      <c r="A789" s="1"/>
      <c r="B789" s="1" t="s">
        <v>249</v>
      </c>
      <c r="C789" s="79">
        <v>0</v>
      </c>
      <c r="D789" s="79">
        <v>0</v>
      </c>
      <c r="E789" s="72">
        <v>0</v>
      </c>
      <c r="F789" s="1" t="s">
        <v>34</v>
      </c>
    </row>
    <row r="790" spans="1:6" x14ac:dyDescent="0.35">
      <c r="A790" s="1"/>
      <c r="B790" s="1" t="s">
        <v>254</v>
      </c>
      <c r="C790" s="79">
        <v>0</v>
      </c>
      <c r="D790" s="79">
        <v>0</v>
      </c>
      <c r="E790" s="72">
        <v>0</v>
      </c>
      <c r="F790" s="1" t="s">
        <v>34</v>
      </c>
    </row>
    <row r="791" spans="1:6" x14ac:dyDescent="0.35">
      <c r="A791" s="1"/>
      <c r="B791" s="1" t="s">
        <v>251</v>
      </c>
      <c r="C791" s="79">
        <v>0</v>
      </c>
      <c r="D791" s="79">
        <v>0</v>
      </c>
      <c r="E791" s="72">
        <v>0</v>
      </c>
      <c r="F791" s="1" t="s">
        <v>34</v>
      </c>
    </row>
    <row r="792" spans="1:6" x14ac:dyDescent="0.35">
      <c r="A792" s="1"/>
      <c r="B792" s="1" t="s">
        <v>255</v>
      </c>
      <c r="C792" s="79">
        <v>0</v>
      </c>
      <c r="D792" s="79">
        <v>0</v>
      </c>
      <c r="E792" s="72">
        <v>0</v>
      </c>
      <c r="F792" s="1" t="s">
        <v>34</v>
      </c>
    </row>
    <row r="793" spans="1:6" x14ac:dyDescent="0.35">
      <c r="A793" s="1"/>
      <c r="B793" s="1" t="s">
        <v>253</v>
      </c>
      <c r="C793" s="79">
        <v>0</v>
      </c>
      <c r="D793" s="79">
        <v>0</v>
      </c>
      <c r="E793" s="72">
        <v>0</v>
      </c>
      <c r="F793" s="1" t="s">
        <v>34</v>
      </c>
    </row>
    <row r="794" spans="1:6" x14ac:dyDescent="0.35">
      <c r="A794" s="1"/>
      <c r="B794" s="1" t="s">
        <v>268</v>
      </c>
      <c r="C794" s="79">
        <v>0</v>
      </c>
      <c r="D794" s="79">
        <v>0</v>
      </c>
      <c r="E794" s="72">
        <v>0</v>
      </c>
      <c r="F794" s="1" t="s">
        <v>34</v>
      </c>
    </row>
    <row r="795" spans="1:6" x14ac:dyDescent="0.35">
      <c r="A795" s="1"/>
      <c r="B795" s="1"/>
      <c r="C795" s="79"/>
      <c r="D795" s="79"/>
      <c r="E795" s="1"/>
      <c r="F795" s="1"/>
    </row>
    <row r="796" spans="1:6" x14ac:dyDescent="0.35">
      <c r="A796" s="1" t="s">
        <v>108</v>
      </c>
      <c r="B796" s="1"/>
      <c r="C796" s="79">
        <v>1.2999999999999999E-2</v>
      </c>
      <c r="D796" s="79">
        <v>1</v>
      </c>
      <c r="E796" s="72">
        <v>628316</v>
      </c>
      <c r="F796" s="1" t="str">
        <f>F794</f>
        <v>WY</v>
      </c>
    </row>
    <row r="797" spans="1:6" x14ac:dyDescent="0.35">
      <c r="A797" s="1" t="s">
        <v>258</v>
      </c>
      <c r="B797" s="1"/>
      <c r="C797" s="79"/>
      <c r="D797" s="79"/>
      <c r="E797" s="72">
        <v>48350371</v>
      </c>
      <c r="F797" s="1" t="str">
        <f>F796</f>
        <v>WY</v>
      </c>
    </row>
    <row r="798" spans="1:6" x14ac:dyDescent="0.35">
      <c r="A798" s="1" t="s">
        <v>107</v>
      </c>
      <c r="B798" s="1"/>
      <c r="C798" s="79"/>
      <c r="D798" s="79"/>
      <c r="E798" s="1">
        <v>360</v>
      </c>
      <c r="F798" s="1" t="str">
        <f>F797</f>
        <v>WY</v>
      </c>
    </row>
    <row r="800" spans="1:6" x14ac:dyDescent="0.35">
      <c r="A800" t="s">
        <v>315</v>
      </c>
    </row>
  </sheetData>
  <autoFilter ref="A4:F798" xr:uid="{AA7A156E-A7D8-4A33-A0AD-32AB1C6EDA69}"/>
  <hyperlinks>
    <hyperlink ref="G1" location="'Data Warning'!A1" display="Data Warning" xr:uid="{7E3DD91A-C3DF-4C36-A688-B0678091E5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C7DC-80C8-4850-B482-BF8D9524275D}">
  <dimension ref="A1:G707"/>
  <sheetViews>
    <sheetView workbookViewId="0">
      <pane ySplit="4" topLeftCell="A5" activePane="bottomLeft" state="frozen"/>
      <selection pane="bottomLeft" activeCell="G1" sqref="G1"/>
    </sheetView>
  </sheetViews>
  <sheetFormatPr defaultRowHeight="14.5" x14ac:dyDescent="0.35"/>
  <cols>
    <col min="2" max="2" width="34.08984375" bestFit="1" customWidth="1"/>
    <col min="3" max="3" width="13.08984375" style="77" customWidth="1"/>
    <col min="4" max="4" width="11.1796875" style="77" customWidth="1"/>
    <col min="5" max="5" width="15.1796875" bestFit="1" customWidth="1"/>
    <col min="7" max="7" width="11.7265625" bestFit="1" customWidth="1"/>
  </cols>
  <sheetData>
    <row r="1" spans="1:7" x14ac:dyDescent="0.35">
      <c r="A1" s="122" t="s">
        <v>319</v>
      </c>
      <c r="B1" s="122"/>
      <c r="C1" s="122"/>
      <c r="D1" s="122"/>
      <c r="E1" s="122"/>
      <c r="F1" s="122"/>
      <c r="G1" s="104" t="s">
        <v>297</v>
      </c>
    </row>
    <row r="2" spans="1:7" x14ac:dyDescent="0.35">
      <c r="A2" s="122" t="s">
        <v>330</v>
      </c>
      <c r="B2" s="122"/>
      <c r="C2" s="122"/>
      <c r="D2" s="122"/>
      <c r="E2" s="122"/>
      <c r="F2" s="122"/>
    </row>
    <row r="3" spans="1:7" x14ac:dyDescent="0.35">
      <c r="A3" s="95"/>
      <c r="B3" s="95"/>
      <c r="C3" s="111" t="s">
        <v>243</v>
      </c>
      <c r="D3" s="111" t="s">
        <v>243</v>
      </c>
      <c r="E3" s="95" t="s">
        <v>244</v>
      </c>
      <c r="F3" s="95"/>
    </row>
    <row r="4" spans="1:7" x14ac:dyDescent="0.35">
      <c r="A4" s="96" t="s">
        <v>0</v>
      </c>
      <c r="B4" s="96" t="s">
        <v>275</v>
      </c>
      <c r="C4" s="112" t="s">
        <v>246</v>
      </c>
      <c r="D4" s="112" t="s">
        <v>247</v>
      </c>
      <c r="E4" s="96" t="s">
        <v>177</v>
      </c>
      <c r="F4" s="96" t="s">
        <v>248</v>
      </c>
    </row>
    <row r="5" spans="1:7" x14ac:dyDescent="0.35">
      <c r="A5" s="1" t="s">
        <v>69</v>
      </c>
      <c r="B5" s="1" t="s">
        <v>323</v>
      </c>
      <c r="C5" s="79">
        <v>1.468E-2</v>
      </c>
      <c r="D5" s="79">
        <v>0.52685000000000004</v>
      </c>
      <c r="E5" s="72">
        <v>495556332</v>
      </c>
      <c r="F5" s="1" t="s">
        <v>69</v>
      </c>
    </row>
    <row r="6" spans="1:7" x14ac:dyDescent="0.35">
      <c r="A6" s="1"/>
      <c r="B6" s="1" t="s">
        <v>276</v>
      </c>
      <c r="C6" s="79">
        <v>7.6E-3</v>
      </c>
      <c r="D6" s="79">
        <v>0.27281</v>
      </c>
      <c r="E6" s="72">
        <v>256607039</v>
      </c>
      <c r="F6" s="1" t="s">
        <v>69</v>
      </c>
    </row>
    <row r="7" spans="1:7" x14ac:dyDescent="0.35">
      <c r="A7" s="1"/>
      <c r="B7" s="1" t="s">
        <v>324</v>
      </c>
      <c r="C7" s="79">
        <v>2.7499999999999998E-3</v>
      </c>
      <c r="D7" s="79">
        <v>9.8780000000000007E-2</v>
      </c>
      <c r="E7" s="72">
        <v>92914998</v>
      </c>
      <c r="F7" s="1" t="s">
        <v>69</v>
      </c>
    </row>
    <row r="8" spans="1:7" x14ac:dyDescent="0.35">
      <c r="A8" s="1"/>
      <c r="B8" s="1" t="s">
        <v>325</v>
      </c>
      <c r="C8" s="79">
        <v>2.64E-3</v>
      </c>
      <c r="D8" s="79">
        <v>9.4820000000000002E-2</v>
      </c>
      <c r="E8" s="72">
        <v>89183656</v>
      </c>
      <c r="F8" s="1" t="s">
        <v>69</v>
      </c>
    </row>
    <row r="9" spans="1:7" x14ac:dyDescent="0.35">
      <c r="A9" s="1"/>
      <c r="B9" s="1" t="s">
        <v>267</v>
      </c>
      <c r="C9" s="79">
        <v>1.4999999999999999E-4</v>
      </c>
      <c r="D9" s="79">
        <v>5.5599999999999998E-3</v>
      </c>
      <c r="E9" s="72">
        <v>5225927</v>
      </c>
      <c r="F9" s="1" t="s">
        <v>69</v>
      </c>
    </row>
    <row r="10" spans="1:7" x14ac:dyDescent="0.35">
      <c r="A10" s="1"/>
      <c r="B10" s="1" t="s">
        <v>326</v>
      </c>
      <c r="C10" s="79">
        <v>3.0000000000000001E-5</v>
      </c>
      <c r="D10" s="79">
        <v>1.1900000000000001E-3</v>
      </c>
      <c r="E10" s="72">
        <v>1116614</v>
      </c>
      <c r="F10" s="1" t="s">
        <v>69</v>
      </c>
    </row>
    <row r="11" spans="1:7" x14ac:dyDescent="0.35">
      <c r="A11" s="1"/>
      <c r="B11" s="1"/>
      <c r="C11" s="79"/>
      <c r="D11" s="79"/>
      <c r="E11" s="1"/>
      <c r="F11" s="1"/>
    </row>
    <row r="12" spans="1:7" x14ac:dyDescent="0.35">
      <c r="A12" s="1" t="s">
        <v>108</v>
      </c>
      <c r="B12" s="1"/>
      <c r="C12" s="79">
        <v>2.7869999999999999E-2</v>
      </c>
      <c r="D12" s="79">
        <v>1</v>
      </c>
      <c r="E12" s="72">
        <v>940604565</v>
      </c>
      <c r="F12" s="1" t="str">
        <f>F10</f>
        <v>US</v>
      </c>
    </row>
    <row r="13" spans="1:7" x14ac:dyDescent="0.35">
      <c r="A13" s="1" t="s">
        <v>258</v>
      </c>
      <c r="B13" s="1"/>
      <c r="C13" s="79"/>
      <c r="D13" s="79"/>
      <c r="E13" s="72">
        <v>33753193967</v>
      </c>
      <c r="F13" s="1" t="str">
        <f>F12</f>
        <v>US</v>
      </c>
    </row>
    <row r="14" spans="1:7" x14ac:dyDescent="0.35">
      <c r="A14" s="1" t="s">
        <v>107</v>
      </c>
      <c r="B14" s="1"/>
      <c r="C14" s="79"/>
      <c r="D14" s="79"/>
      <c r="E14" s="61">
        <v>23107</v>
      </c>
      <c r="F14" s="1" t="str">
        <f>F13</f>
        <v>US</v>
      </c>
    </row>
    <row r="15" spans="1:7" x14ac:dyDescent="0.35">
      <c r="A15" s="1"/>
      <c r="B15" s="1"/>
      <c r="C15" s="79"/>
      <c r="D15" s="79"/>
      <c r="E15" s="1"/>
      <c r="F15" s="1"/>
    </row>
    <row r="16" spans="1:7" x14ac:dyDescent="0.35">
      <c r="A16" s="1" t="s">
        <v>45</v>
      </c>
      <c r="B16" s="1" t="s">
        <v>323</v>
      </c>
      <c r="C16" s="79">
        <v>3.8500000000000001E-3</v>
      </c>
      <c r="D16" s="79">
        <v>1</v>
      </c>
      <c r="E16" s="72">
        <v>225266</v>
      </c>
      <c r="F16" s="1" t="s">
        <v>45</v>
      </c>
    </row>
    <row r="17" spans="1:6" x14ac:dyDescent="0.35">
      <c r="A17" s="1"/>
      <c r="B17" s="1" t="s">
        <v>276</v>
      </c>
      <c r="C17" s="79">
        <v>0</v>
      </c>
      <c r="D17" s="79">
        <v>0</v>
      </c>
      <c r="E17" s="72">
        <v>0</v>
      </c>
      <c r="F17" s="1" t="s">
        <v>45</v>
      </c>
    </row>
    <row r="18" spans="1:6" x14ac:dyDescent="0.35">
      <c r="A18" s="1"/>
      <c r="B18" s="1" t="s">
        <v>325</v>
      </c>
      <c r="C18" s="79">
        <v>0</v>
      </c>
      <c r="D18" s="79">
        <v>0</v>
      </c>
      <c r="E18" s="72">
        <v>0</v>
      </c>
      <c r="F18" s="1" t="s">
        <v>45</v>
      </c>
    </row>
    <row r="19" spans="1:6" x14ac:dyDescent="0.35">
      <c r="A19" s="1"/>
      <c r="B19" s="1" t="s">
        <v>324</v>
      </c>
      <c r="C19" s="79">
        <v>0</v>
      </c>
      <c r="D19" s="79">
        <v>0</v>
      </c>
      <c r="E19" s="72">
        <v>0</v>
      </c>
      <c r="F19" s="1" t="s">
        <v>45</v>
      </c>
    </row>
    <row r="20" spans="1:6" x14ac:dyDescent="0.35">
      <c r="A20" s="1"/>
      <c r="B20" s="1" t="s">
        <v>327</v>
      </c>
      <c r="C20" s="79">
        <v>0</v>
      </c>
      <c r="D20" s="79">
        <v>0</v>
      </c>
      <c r="E20" s="72">
        <v>0</v>
      </c>
      <c r="F20" s="1" t="s">
        <v>45</v>
      </c>
    </row>
    <row r="21" spans="1:6" x14ac:dyDescent="0.35">
      <c r="A21" s="1"/>
      <c r="B21" s="1" t="s">
        <v>328</v>
      </c>
      <c r="C21" s="79">
        <v>0</v>
      </c>
      <c r="D21" s="79">
        <v>0</v>
      </c>
      <c r="E21" s="72">
        <v>0</v>
      </c>
      <c r="F21" s="1" t="s">
        <v>45</v>
      </c>
    </row>
    <row r="22" spans="1:6" x14ac:dyDescent="0.35">
      <c r="A22" s="1"/>
      <c r="B22" s="1" t="s">
        <v>326</v>
      </c>
      <c r="C22" s="79">
        <v>0</v>
      </c>
      <c r="D22" s="79">
        <v>0</v>
      </c>
      <c r="E22" s="72">
        <v>0</v>
      </c>
      <c r="F22" s="1" t="s">
        <v>45</v>
      </c>
    </row>
    <row r="23" spans="1:6" x14ac:dyDescent="0.35">
      <c r="A23" s="1"/>
      <c r="B23" s="1" t="s">
        <v>267</v>
      </c>
      <c r="C23" s="79">
        <v>0</v>
      </c>
      <c r="D23" s="79">
        <v>0</v>
      </c>
      <c r="E23" s="72">
        <v>0</v>
      </c>
      <c r="F23" s="1" t="s">
        <v>45</v>
      </c>
    </row>
    <row r="24" spans="1:6" x14ac:dyDescent="0.35">
      <c r="A24" s="1"/>
      <c r="B24" s="1"/>
      <c r="C24" s="79"/>
      <c r="D24" s="79"/>
      <c r="E24" s="1"/>
      <c r="F24" s="1"/>
    </row>
    <row r="25" spans="1:6" x14ac:dyDescent="0.35">
      <c r="A25" s="1" t="s">
        <v>108</v>
      </c>
      <c r="B25" s="1"/>
      <c r="C25" s="79">
        <v>3.8500000000000001E-3</v>
      </c>
      <c r="D25" s="79">
        <v>1</v>
      </c>
      <c r="E25" s="72">
        <v>225266</v>
      </c>
      <c r="F25" s="1" t="str">
        <f>F23</f>
        <v>AK</v>
      </c>
    </row>
    <row r="26" spans="1:6" x14ac:dyDescent="0.35">
      <c r="A26" s="1" t="s">
        <v>258</v>
      </c>
      <c r="B26" s="1"/>
      <c r="C26" s="79"/>
      <c r="D26" s="79"/>
      <c r="E26" s="72">
        <v>58467571</v>
      </c>
      <c r="F26" s="1" t="str">
        <f>F25</f>
        <v>AK</v>
      </c>
    </row>
    <row r="27" spans="1:6" x14ac:dyDescent="0.35">
      <c r="A27" s="1" t="s">
        <v>107</v>
      </c>
      <c r="B27" s="1"/>
      <c r="C27" s="79"/>
      <c r="D27" s="79"/>
      <c r="E27" s="1">
        <v>495</v>
      </c>
      <c r="F27" s="1" t="str">
        <f>F26</f>
        <v>AK</v>
      </c>
    </row>
    <row r="28" spans="1:6" x14ac:dyDescent="0.35">
      <c r="A28" s="1"/>
      <c r="B28" s="1"/>
      <c r="C28" s="79"/>
      <c r="D28" s="79"/>
      <c r="E28" s="1"/>
      <c r="F28" s="1"/>
    </row>
    <row r="29" spans="1:6" x14ac:dyDescent="0.35">
      <c r="A29" s="1" t="s">
        <v>16</v>
      </c>
      <c r="B29" s="1" t="s">
        <v>323</v>
      </c>
      <c r="C29" s="79">
        <v>1.1390000000000001E-2</v>
      </c>
      <c r="D29" s="79">
        <v>0.68113000000000001</v>
      </c>
      <c r="E29" s="72">
        <v>748991</v>
      </c>
      <c r="F29" s="1" t="s">
        <v>16</v>
      </c>
    </row>
    <row r="30" spans="1:6" x14ac:dyDescent="0.35">
      <c r="A30" s="1"/>
      <c r="B30" s="1" t="s">
        <v>276</v>
      </c>
      <c r="C30" s="79">
        <v>5.3299999999999997E-3</v>
      </c>
      <c r="D30" s="79">
        <v>0.31886999999999999</v>
      </c>
      <c r="E30" s="72">
        <v>350641</v>
      </c>
      <c r="F30" s="1" t="s">
        <v>16</v>
      </c>
    </row>
    <row r="31" spans="1:6" x14ac:dyDescent="0.35">
      <c r="A31" s="1"/>
      <c r="B31" s="1" t="s">
        <v>325</v>
      </c>
      <c r="C31" s="79">
        <v>0</v>
      </c>
      <c r="D31" s="79">
        <v>0</v>
      </c>
      <c r="E31" s="72">
        <v>0</v>
      </c>
      <c r="F31" s="1" t="s">
        <v>16</v>
      </c>
    </row>
    <row r="32" spans="1:6" x14ac:dyDescent="0.35">
      <c r="A32" s="1"/>
      <c r="B32" s="1" t="s">
        <v>324</v>
      </c>
      <c r="C32" s="79">
        <v>0</v>
      </c>
      <c r="D32" s="79">
        <v>0</v>
      </c>
      <c r="E32" s="72">
        <v>0</v>
      </c>
      <c r="F32" s="1" t="s">
        <v>16</v>
      </c>
    </row>
    <row r="33" spans="1:6" x14ac:dyDescent="0.35">
      <c r="A33" s="1"/>
      <c r="B33" s="1" t="s">
        <v>327</v>
      </c>
      <c r="C33" s="79">
        <v>0</v>
      </c>
      <c r="D33" s="79">
        <v>0</v>
      </c>
      <c r="E33" s="72">
        <v>0</v>
      </c>
      <c r="F33" s="1" t="s">
        <v>16</v>
      </c>
    </row>
    <row r="34" spans="1:6" x14ac:dyDescent="0.35">
      <c r="A34" s="1"/>
      <c r="B34" s="1" t="s">
        <v>328</v>
      </c>
      <c r="C34" s="79">
        <v>0</v>
      </c>
      <c r="D34" s="79">
        <v>0</v>
      </c>
      <c r="E34" s="72">
        <v>0</v>
      </c>
      <c r="F34" s="1" t="s">
        <v>16</v>
      </c>
    </row>
    <row r="35" spans="1:6" x14ac:dyDescent="0.35">
      <c r="A35" s="1"/>
      <c r="B35" s="1" t="s">
        <v>326</v>
      </c>
      <c r="C35" s="79">
        <v>0</v>
      </c>
      <c r="D35" s="79">
        <v>0</v>
      </c>
      <c r="E35" s="72">
        <v>0</v>
      </c>
      <c r="F35" s="1" t="s">
        <v>16</v>
      </c>
    </row>
    <row r="36" spans="1:6" x14ac:dyDescent="0.35">
      <c r="A36" s="1"/>
      <c r="B36" s="1" t="s">
        <v>267</v>
      </c>
      <c r="C36" s="79">
        <v>0</v>
      </c>
      <c r="D36" s="79">
        <v>0</v>
      </c>
      <c r="E36" s="72">
        <v>0</v>
      </c>
      <c r="F36" s="1" t="s">
        <v>16</v>
      </c>
    </row>
    <row r="37" spans="1:6" x14ac:dyDescent="0.35">
      <c r="A37" s="1"/>
      <c r="B37" s="1"/>
      <c r="C37" s="79"/>
      <c r="D37" s="79"/>
      <c r="E37" s="1"/>
      <c r="F37" s="1"/>
    </row>
    <row r="38" spans="1:6" x14ac:dyDescent="0.35">
      <c r="A38" s="1" t="s">
        <v>108</v>
      </c>
      <c r="B38" s="1"/>
      <c r="C38" s="79">
        <v>1.6719999999999999E-2</v>
      </c>
      <c r="D38" s="79">
        <v>1</v>
      </c>
      <c r="E38" s="72">
        <v>1099632</v>
      </c>
      <c r="F38" s="1" t="str">
        <f>F36</f>
        <v>AL</v>
      </c>
    </row>
    <row r="39" spans="1:6" x14ac:dyDescent="0.35">
      <c r="A39" s="1" t="s">
        <v>258</v>
      </c>
      <c r="B39" s="1"/>
      <c r="C39" s="79"/>
      <c r="D39" s="79"/>
      <c r="E39" s="72">
        <v>65768504</v>
      </c>
      <c r="F39" s="1" t="str">
        <f>F38</f>
        <v>AL</v>
      </c>
    </row>
    <row r="40" spans="1:6" x14ac:dyDescent="0.35">
      <c r="A40" s="1" t="s">
        <v>107</v>
      </c>
      <c r="B40" s="1"/>
      <c r="C40" s="79"/>
      <c r="D40" s="79"/>
      <c r="E40" s="1">
        <v>487</v>
      </c>
      <c r="F40" s="1" t="str">
        <f>F39</f>
        <v>AL</v>
      </c>
    </row>
    <row r="41" spans="1:6" x14ac:dyDescent="0.35">
      <c r="A41" s="1"/>
      <c r="B41" s="1"/>
      <c r="C41" s="79"/>
      <c r="D41" s="79"/>
      <c r="E41" s="1"/>
      <c r="F41" s="1"/>
    </row>
    <row r="42" spans="1:6" x14ac:dyDescent="0.35">
      <c r="A42" s="1" t="s">
        <v>24</v>
      </c>
      <c r="B42" s="1" t="s">
        <v>323</v>
      </c>
      <c r="C42" s="79">
        <v>5.3899999999999998E-3</v>
      </c>
      <c r="D42" s="79">
        <v>0.31627</v>
      </c>
      <c r="E42" s="72">
        <v>382929</v>
      </c>
      <c r="F42" s="1" t="s">
        <v>24</v>
      </c>
    </row>
    <row r="43" spans="1:6" x14ac:dyDescent="0.35">
      <c r="A43" s="1"/>
      <c r="B43" s="1" t="s">
        <v>276</v>
      </c>
      <c r="C43" s="79">
        <v>4.1799999999999997E-3</v>
      </c>
      <c r="D43" s="79">
        <v>0.24546000000000001</v>
      </c>
      <c r="E43" s="72">
        <v>297203</v>
      </c>
      <c r="F43" s="1" t="s">
        <v>24</v>
      </c>
    </row>
    <row r="44" spans="1:6" x14ac:dyDescent="0.35">
      <c r="A44" s="1"/>
      <c r="B44" s="1" t="s">
        <v>324</v>
      </c>
      <c r="C44" s="79">
        <v>3.5799999999999998E-3</v>
      </c>
      <c r="D44" s="79">
        <v>0.21032000000000001</v>
      </c>
      <c r="E44" s="72">
        <v>254650</v>
      </c>
      <c r="F44" s="1" t="s">
        <v>24</v>
      </c>
    </row>
    <row r="45" spans="1:6" x14ac:dyDescent="0.35">
      <c r="A45" s="1"/>
      <c r="B45" s="1" t="s">
        <v>267</v>
      </c>
      <c r="C45" s="79">
        <v>1.9400000000000001E-3</v>
      </c>
      <c r="D45" s="79">
        <v>0.11416</v>
      </c>
      <c r="E45" s="72">
        <v>138219</v>
      </c>
      <c r="F45" s="1" t="s">
        <v>24</v>
      </c>
    </row>
    <row r="46" spans="1:6" x14ac:dyDescent="0.35">
      <c r="A46" s="1"/>
      <c r="B46" s="1" t="s">
        <v>325</v>
      </c>
      <c r="C46" s="79">
        <v>1.9400000000000001E-3</v>
      </c>
      <c r="D46" s="79">
        <v>0.11379</v>
      </c>
      <c r="E46" s="72">
        <v>137778</v>
      </c>
      <c r="F46" s="1" t="s">
        <v>24</v>
      </c>
    </row>
    <row r="47" spans="1:6" x14ac:dyDescent="0.35">
      <c r="A47" s="1"/>
      <c r="B47" s="1" t="s">
        <v>327</v>
      </c>
      <c r="C47" s="79">
        <v>0</v>
      </c>
      <c r="D47" s="79">
        <v>0</v>
      </c>
      <c r="E47" s="72">
        <v>0</v>
      </c>
      <c r="F47" s="1" t="s">
        <v>24</v>
      </c>
    </row>
    <row r="48" spans="1:6" x14ac:dyDescent="0.35">
      <c r="A48" s="1"/>
      <c r="B48" s="1" t="s">
        <v>328</v>
      </c>
      <c r="C48" s="79">
        <v>0</v>
      </c>
      <c r="D48" s="79">
        <v>0</v>
      </c>
      <c r="E48" s="72">
        <v>0</v>
      </c>
      <c r="F48" s="1" t="s">
        <v>24</v>
      </c>
    </row>
    <row r="49" spans="1:6" x14ac:dyDescent="0.35">
      <c r="A49" s="1"/>
      <c r="B49" s="1" t="s">
        <v>326</v>
      </c>
      <c r="C49" s="79">
        <v>0</v>
      </c>
      <c r="D49" s="79">
        <v>0</v>
      </c>
      <c r="E49" s="72">
        <v>0</v>
      </c>
      <c r="F49" s="1" t="s">
        <v>24</v>
      </c>
    </row>
    <row r="50" spans="1:6" x14ac:dyDescent="0.35">
      <c r="A50" s="1"/>
      <c r="B50" s="1"/>
      <c r="C50" s="79"/>
      <c r="D50" s="79"/>
      <c r="E50" s="1"/>
      <c r="F50" s="1"/>
    </row>
    <row r="51" spans="1:6" x14ac:dyDescent="0.35">
      <c r="A51" s="1" t="s">
        <v>108</v>
      </c>
      <c r="B51" s="1"/>
      <c r="C51" s="79">
        <v>1.703E-2</v>
      </c>
      <c r="D51" s="79">
        <v>1</v>
      </c>
      <c r="E51" s="72">
        <v>1210778</v>
      </c>
      <c r="F51" s="1" t="str">
        <f>F49</f>
        <v>AR</v>
      </c>
    </row>
    <row r="52" spans="1:6" x14ac:dyDescent="0.35">
      <c r="A52" s="1" t="s">
        <v>258</v>
      </c>
      <c r="B52" s="1"/>
      <c r="C52" s="79"/>
      <c r="D52" s="79"/>
      <c r="E52" s="72">
        <v>71088748</v>
      </c>
      <c r="F52" s="1" t="str">
        <f>F51</f>
        <v>AR</v>
      </c>
    </row>
    <row r="53" spans="1:6" x14ac:dyDescent="0.35">
      <c r="A53" s="1" t="s">
        <v>107</v>
      </c>
      <c r="B53" s="1"/>
      <c r="C53" s="79"/>
      <c r="D53" s="79"/>
      <c r="E53" s="1">
        <v>479</v>
      </c>
      <c r="F53" s="1" t="str">
        <f>F52</f>
        <v>AR</v>
      </c>
    </row>
    <row r="54" spans="1:6" x14ac:dyDescent="0.35">
      <c r="A54" s="1"/>
      <c r="B54" s="1"/>
      <c r="C54" s="79"/>
      <c r="D54" s="79"/>
      <c r="E54" s="1"/>
      <c r="F54" s="1"/>
    </row>
    <row r="55" spans="1:6" x14ac:dyDescent="0.35">
      <c r="A55" s="1" t="s">
        <v>46</v>
      </c>
      <c r="B55" s="1" t="s">
        <v>323</v>
      </c>
      <c r="C55" s="79">
        <v>6.9199999999999999E-3</v>
      </c>
      <c r="D55" s="79">
        <v>0.46261000000000002</v>
      </c>
      <c r="E55" s="72">
        <v>1922759</v>
      </c>
      <c r="F55" s="1" t="s">
        <v>46</v>
      </c>
    </row>
    <row r="56" spans="1:6" x14ac:dyDescent="0.35">
      <c r="A56" s="1"/>
      <c r="B56" s="1" t="s">
        <v>325</v>
      </c>
      <c r="C56" s="79">
        <v>4.5199999999999997E-3</v>
      </c>
      <c r="D56" s="79">
        <v>0.30241000000000001</v>
      </c>
      <c r="E56" s="72">
        <v>1256911</v>
      </c>
      <c r="F56" s="1" t="s">
        <v>46</v>
      </c>
    </row>
    <row r="57" spans="1:6" x14ac:dyDescent="0.35">
      <c r="A57" s="1"/>
      <c r="B57" s="1" t="s">
        <v>324</v>
      </c>
      <c r="C57" s="79">
        <v>2E-3</v>
      </c>
      <c r="D57" s="79">
        <v>0.13397000000000001</v>
      </c>
      <c r="E57" s="72">
        <v>556800</v>
      </c>
      <c r="F57" s="1" t="s">
        <v>46</v>
      </c>
    </row>
    <row r="58" spans="1:6" x14ac:dyDescent="0.35">
      <c r="A58" s="1"/>
      <c r="B58" s="1" t="s">
        <v>276</v>
      </c>
      <c r="C58" s="79">
        <v>1.5100000000000001E-3</v>
      </c>
      <c r="D58" s="79">
        <v>0.10101</v>
      </c>
      <c r="E58" s="72">
        <v>419816</v>
      </c>
      <c r="F58" s="1" t="s">
        <v>46</v>
      </c>
    </row>
    <row r="59" spans="1:6" x14ac:dyDescent="0.35">
      <c r="A59" s="1"/>
      <c r="B59" s="1" t="s">
        <v>327</v>
      </c>
      <c r="C59" s="79">
        <v>0</v>
      </c>
      <c r="D59" s="79">
        <v>0</v>
      </c>
      <c r="E59" s="72">
        <v>0</v>
      </c>
      <c r="F59" s="1" t="s">
        <v>46</v>
      </c>
    </row>
    <row r="60" spans="1:6" x14ac:dyDescent="0.35">
      <c r="A60" s="1"/>
      <c r="B60" s="1" t="s">
        <v>328</v>
      </c>
      <c r="C60" s="79">
        <v>0</v>
      </c>
      <c r="D60" s="79">
        <v>0</v>
      </c>
      <c r="E60" s="72">
        <v>0</v>
      </c>
      <c r="F60" s="1" t="s">
        <v>46</v>
      </c>
    </row>
    <row r="61" spans="1:6" x14ac:dyDescent="0.35">
      <c r="A61" s="1"/>
      <c r="B61" s="1" t="s">
        <v>326</v>
      </c>
      <c r="C61" s="79">
        <v>0</v>
      </c>
      <c r="D61" s="79">
        <v>0</v>
      </c>
      <c r="E61" s="72">
        <v>0</v>
      </c>
      <c r="F61" s="1" t="s">
        <v>46</v>
      </c>
    </row>
    <row r="62" spans="1:6" x14ac:dyDescent="0.35">
      <c r="A62" s="1"/>
      <c r="B62" s="1" t="s">
        <v>267</v>
      </c>
      <c r="C62" s="79">
        <v>0</v>
      </c>
      <c r="D62" s="79">
        <v>0</v>
      </c>
      <c r="E62" s="72">
        <v>0</v>
      </c>
      <c r="F62" s="1" t="s">
        <v>46</v>
      </c>
    </row>
    <row r="63" spans="1:6" x14ac:dyDescent="0.35">
      <c r="A63" s="1"/>
      <c r="B63" s="1"/>
      <c r="C63" s="79"/>
      <c r="D63" s="79"/>
      <c r="E63" s="1"/>
      <c r="F63" s="1"/>
    </row>
    <row r="64" spans="1:6" x14ac:dyDescent="0.35">
      <c r="A64" s="1" t="s">
        <v>108</v>
      </c>
      <c r="B64" s="1"/>
      <c r="C64" s="79">
        <v>1.4959999999999999E-2</v>
      </c>
      <c r="D64" s="79">
        <v>1</v>
      </c>
      <c r="E64" s="72">
        <v>4156285</v>
      </c>
      <c r="F64" s="1" t="str">
        <f>F62</f>
        <v>AZ</v>
      </c>
    </row>
    <row r="65" spans="1:6" x14ac:dyDescent="0.35">
      <c r="A65" s="1" t="s">
        <v>258</v>
      </c>
      <c r="B65" s="1"/>
      <c r="C65" s="79"/>
      <c r="D65" s="79"/>
      <c r="E65" s="72">
        <v>277818872</v>
      </c>
      <c r="F65" s="1" t="str">
        <f>F64</f>
        <v>AZ</v>
      </c>
    </row>
    <row r="66" spans="1:6" x14ac:dyDescent="0.35">
      <c r="A66" s="1" t="s">
        <v>107</v>
      </c>
      <c r="B66" s="1"/>
      <c r="C66" s="79"/>
      <c r="D66" s="79"/>
      <c r="E66" s="1">
        <v>481</v>
      </c>
      <c r="F66" s="1" t="str">
        <f>F65</f>
        <v>AZ</v>
      </c>
    </row>
    <row r="67" spans="1:6" x14ac:dyDescent="0.35">
      <c r="A67" s="1"/>
      <c r="B67" s="1"/>
      <c r="C67" s="79"/>
      <c r="D67" s="79"/>
      <c r="E67" s="1"/>
      <c r="F67" s="1"/>
    </row>
    <row r="68" spans="1:6" x14ac:dyDescent="0.35">
      <c r="A68" s="1" t="s">
        <v>47</v>
      </c>
      <c r="B68" s="1" t="s">
        <v>323</v>
      </c>
      <c r="C68" s="79">
        <v>1.0240000000000001E-2</v>
      </c>
      <c r="D68" s="79">
        <v>0.53525999999999996</v>
      </c>
      <c r="E68" s="72">
        <v>66981238</v>
      </c>
      <c r="F68" s="1" t="s">
        <v>47</v>
      </c>
    </row>
    <row r="69" spans="1:6" x14ac:dyDescent="0.35">
      <c r="A69" s="1"/>
      <c r="B69" s="1" t="s">
        <v>276</v>
      </c>
      <c r="C69" s="79">
        <v>4.3400000000000001E-3</v>
      </c>
      <c r="D69" s="79">
        <v>0.22700999999999999</v>
      </c>
      <c r="E69" s="72">
        <v>28407048</v>
      </c>
      <c r="F69" s="1" t="s">
        <v>47</v>
      </c>
    </row>
    <row r="70" spans="1:6" x14ac:dyDescent="0.35">
      <c r="A70" s="1"/>
      <c r="B70" s="1" t="s">
        <v>324</v>
      </c>
      <c r="C70" s="79">
        <v>2.48E-3</v>
      </c>
      <c r="D70" s="79">
        <v>0.12981000000000001</v>
      </c>
      <c r="E70" s="72">
        <v>16243895</v>
      </c>
      <c r="F70" s="1" t="s">
        <v>47</v>
      </c>
    </row>
    <row r="71" spans="1:6" x14ac:dyDescent="0.35">
      <c r="A71" s="1"/>
      <c r="B71" s="1" t="s">
        <v>325</v>
      </c>
      <c r="C71" s="79">
        <v>2.0699999999999998E-3</v>
      </c>
      <c r="D71" s="79">
        <v>0.10792</v>
      </c>
      <c r="E71" s="72">
        <v>13505460</v>
      </c>
      <c r="F71" s="1" t="s">
        <v>47</v>
      </c>
    </row>
    <row r="72" spans="1:6" x14ac:dyDescent="0.35">
      <c r="A72" s="1"/>
      <c r="B72" s="1" t="s">
        <v>327</v>
      </c>
      <c r="C72" s="79">
        <v>0</v>
      </c>
      <c r="D72" s="79">
        <v>0</v>
      </c>
      <c r="E72" s="72">
        <v>0</v>
      </c>
      <c r="F72" s="1" t="s">
        <v>47</v>
      </c>
    </row>
    <row r="73" spans="1:6" x14ac:dyDescent="0.35">
      <c r="A73" s="1"/>
      <c r="B73" s="1" t="s">
        <v>328</v>
      </c>
      <c r="C73" s="79">
        <v>0</v>
      </c>
      <c r="D73" s="79">
        <v>0</v>
      </c>
      <c r="E73" s="72">
        <v>0</v>
      </c>
      <c r="F73" s="1" t="s">
        <v>47</v>
      </c>
    </row>
    <row r="74" spans="1:6" x14ac:dyDescent="0.35">
      <c r="A74" s="1"/>
      <c r="B74" s="1" t="s">
        <v>326</v>
      </c>
      <c r="C74" s="79">
        <v>0</v>
      </c>
      <c r="D74" s="79">
        <v>0</v>
      </c>
      <c r="E74" s="72">
        <v>0</v>
      </c>
      <c r="F74" s="1" t="s">
        <v>47</v>
      </c>
    </row>
    <row r="75" spans="1:6" x14ac:dyDescent="0.35">
      <c r="A75" s="1"/>
      <c r="B75" s="1" t="s">
        <v>267</v>
      </c>
      <c r="C75" s="79">
        <v>0</v>
      </c>
      <c r="D75" s="79">
        <v>0</v>
      </c>
      <c r="E75" s="72">
        <v>0</v>
      </c>
      <c r="F75" s="1" t="s">
        <v>47</v>
      </c>
    </row>
    <row r="76" spans="1:6" x14ac:dyDescent="0.35">
      <c r="A76" s="1"/>
      <c r="B76" s="1"/>
      <c r="C76" s="79"/>
      <c r="D76" s="79"/>
      <c r="E76" s="1"/>
      <c r="F76" s="1"/>
    </row>
    <row r="77" spans="1:6" x14ac:dyDescent="0.35">
      <c r="A77" s="1" t="s">
        <v>108</v>
      </c>
      <c r="B77" s="1"/>
      <c r="C77" s="79">
        <v>1.9140000000000001E-2</v>
      </c>
      <c r="D77" s="79">
        <v>1</v>
      </c>
      <c r="E77" s="72">
        <v>125137641</v>
      </c>
      <c r="F77" s="1" t="str">
        <f>F75</f>
        <v>CA</v>
      </c>
    </row>
    <row r="78" spans="1:6" x14ac:dyDescent="0.35">
      <c r="A78" s="1" t="s">
        <v>258</v>
      </c>
      <c r="B78" s="1"/>
      <c r="C78" s="79"/>
      <c r="D78" s="79"/>
      <c r="E78" s="72">
        <v>6538866864</v>
      </c>
      <c r="F78" s="1" t="str">
        <f>F77</f>
        <v>CA</v>
      </c>
    </row>
    <row r="79" spans="1:6" x14ac:dyDescent="0.35">
      <c r="A79" s="1" t="s">
        <v>107</v>
      </c>
      <c r="B79" s="1"/>
      <c r="C79" s="79"/>
      <c r="D79" s="79"/>
      <c r="E79" s="1">
        <v>520</v>
      </c>
      <c r="F79" s="1" t="str">
        <f>F78</f>
        <v>CA</v>
      </c>
    </row>
    <row r="80" spans="1:6" x14ac:dyDescent="0.35">
      <c r="A80" s="1"/>
      <c r="B80" s="1"/>
      <c r="C80" s="79"/>
      <c r="D80" s="79"/>
      <c r="E80" s="1"/>
      <c r="F80" s="1"/>
    </row>
    <row r="81" spans="1:6" x14ac:dyDescent="0.35">
      <c r="A81" s="1" t="s">
        <v>25</v>
      </c>
      <c r="B81" s="1" t="s">
        <v>323</v>
      </c>
      <c r="C81" s="79">
        <v>6.4200000000000004E-3</v>
      </c>
      <c r="D81" s="79">
        <v>0.52273999999999998</v>
      </c>
      <c r="E81" s="72">
        <v>3378493</v>
      </c>
      <c r="F81" s="1" t="s">
        <v>25</v>
      </c>
    </row>
    <row r="82" spans="1:6" x14ac:dyDescent="0.35">
      <c r="A82" s="1"/>
      <c r="B82" s="1" t="s">
        <v>324</v>
      </c>
      <c r="C82" s="79">
        <v>3.2100000000000002E-3</v>
      </c>
      <c r="D82" s="79">
        <v>0.26156000000000001</v>
      </c>
      <c r="E82" s="72">
        <v>1690457</v>
      </c>
      <c r="F82" s="1" t="s">
        <v>25</v>
      </c>
    </row>
    <row r="83" spans="1:6" x14ac:dyDescent="0.35">
      <c r="A83" s="1"/>
      <c r="B83" s="1" t="s">
        <v>276</v>
      </c>
      <c r="C83" s="79">
        <v>2.65E-3</v>
      </c>
      <c r="D83" s="79">
        <v>0.2157</v>
      </c>
      <c r="E83" s="72">
        <v>1394090</v>
      </c>
      <c r="F83" s="1" t="s">
        <v>25</v>
      </c>
    </row>
    <row r="84" spans="1:6" x14ac:dyDescent="0.35">
      <c r="A84" s="1"/>
      <c r="B84" s="1" t="s">
        <v>325</v>
      </c>
      <c r="C84" s="79">
        <v>0</v>
      </c>
      <c r="D84" s="79">
        <v>0</v>
      </c>
      <c r="E84" s="72">
        <v>0</v>
      </c>
      <c r="F84" s="1" t="s">
        <v>25</v>
      </c>
    </row>
    <row r="85" spans="1:6" x14ac:dyDescent="0.35">
      <c r="A85" s="1"/>
      <c r="B85" s="1" t="s">
        <v>327</v>
      </c>
      <c r="C85" s="79">
        <v>0</v>
      </c>
      <c r="D85" s="79">
        <v>0</v>
      </c>
      <c r="E85" s="72">
        <v>0</v>
      </c>
      <c r="F85" s="1" t="s">
        <v>25</v>
      </c>
    </row>
    <row r="86" spans="1:6" x14ac:dyDescent="0.35">
      <c r="A86" s="1"/>
      <c r="B86" s="1" t="s">
        <v>328</v>
      </c>
      <c r="C86" s="79">
        <v>0</v>
      </c>
      <c r="D86" s="79">
        <v>0</v>
      </c>
      <c r="E86" s="72">
        <v>0</v>
      </c>
      <c r="F86" s="1" t="s">
        <v>25</v>
      </c>
    </row>
    <row r="87" spans="1:6" x14ac:dyDescent="0.35">
      <c r="A87" s="1"/>
      <c r="B87" s="1" t="s">
        <v>326</v>
      </c>
      <c r="C87" s="79">
        <v>0</v>
      </c>
      <c r="D87" s="79">
        <v>0</v>
      </c>
      <c r="E87" s="72">
        <v>0</v>
      </c>
      <c r="F87" s="1" t="s">
        <v>25</v>
      </c>
    </row>
    <row r="88" spans="1:6" x14ac:dyDescent="0.35">
      <c r="A88" s="1"/>
      <c r="B88" s="1" t="s">
        <v>267</v>
      </c>
      <c r="C88" s="79">
        <v>0</v>
      </c>
      <c r="D88" s="79">
        <v>0</v>
      </c>
      <c r="E88" s="72">
        <v>0</v>
      </c>
      <c r="F88" s="1" t="s">
        <v>25</v>
      </c>
    </row>
    <row r="89" spans="1:6" x14ac:dyDescent="0.35">
      <c r="A89" s="1"/>
      <c r="B89" s="1"/>
      <c r="C89" s="79"/>
      <c r="D89" s="79"/>
      <c r="E89" s="1"/>
      <c r="F89" s="1"/>
    </row>
    <row r="90" spans="1:6" x14ac:dyDescent="0.35">
      <c r="A90" s="1" t="s">
        <v>108</v>
      </c>
      <c r="B90" s="1"/>
      <c r="C90" s="79">
        <v>1.2290000000000001E-2</v>
      </c>
      <c r="D90" s="79">
        <v>1</v>
      </c>
      <c r="E90" s="72">
        <v>6463040</v>
      </c>
      <c r="F90" s="1" t="str">
        <f>F88</f>
        <v>CO</v>
      </c>
    </row>
    <row r="91" spans="1:6" x14ac:dyDescent="0.35">
      <c r="A91" s="1" t="s">
        <v>258</v>
      </c>
      <c r="B91" s="1"/>
      <c r="C91" s="79"/>
      <c r="D91" s="79"/>
      <c r="E91" s="72">
        <v>525921430</v>
      </c>
      <c r="F91" s="1" t="str">
        <f>F90</f>
        <v>CO</v>
      </c>
    </row>
    <row r="92" spans="1:6" x14ac:dyDescent="0.35">
      <c r="A92" s="1" t="s">
        <v>107</v>
      </c>
      <c r="B92" s="1"/>
      <c r="C92" s="79"/>
      <c r="D92" s="79"/>
      <c r="E92" s="1">
        <v>480</v>
      </c>
      <c r="F92" s="1" t="str">
        <f>F91</f>
        <v>CO</v>
      </c>
    </row>
    <row r="93" spans="1:6" x14ac:dyDescent="0.35">
      <c r="A93" s="1"/>
      <c r="B93" s="1"/>
      <c r="C93" s="79"/>
      <c r="D93" s="79"/>
      <c r="E93" s="1"/>
      <c r="F93" s="1"/>
    </row>
    <row r="94" spans="1:6" x14ac:dyDescent="0.35">
      <c r="A94" s="1" t="s">
        <v>1</v>
      </c>
      <c r="B94" s="1" t="s">
        <v>323</v>
      </c>
      <c r="C94" s="79">
        <v>3.6600000000000001E-2</v>
      </c>
      <c r="D94" s="79">
        <v>0.83211999999999997</v>
      </c>
      <c r="E94" s="72">
        <v>22260814</v>
      </c>
      <c r="F94" s="1" t="s">
        <v>1</v>
      </c>
    </row>
    <row r="95" spans="1:6" x14ac:dyDescent="0.35">
      <c r="A95" s="1"/>
      <c r="B95" s="1" t="s">
        <v>276</v>
      </c>
      <c r="C95" s="79">
        <v>2.7699999999999999E-3</v>
      </c>
      <c r="D95" s="79">
        <v>6.2859999999999999E-2</v>
      </c>
      <c r="E95" s="72">
        <v>1681643</v>
      </c>
      <c r="F95" s="1" t="s">
        <v>1</v>
      </c>
    </row>
    <row r="96" spans="1:6" x14ac:dyDescent="0.35">
      <c r="A96" s="1"/>
      <c r="B96" s="1" t="s">
        <v>267</v>
      </c>
      <c r="C96" s="79">
        <v>2.6099999999999999E-3</v>
      </c>
      <c r="D96" s="79">
        <v>5.9319999999999998E-2</v>
      </c>
      <c r="E96" s="72">
        <v>1586981</v>
      </c>
      <c r="F96" s="1" t="s">
        <v>1</v>
      </c>
    </row>
    <row r="97" spans="1:6" x14ac:dyDescent="0.35">
      <c r="A97" s="1"/>
      <c r="B97" s="1" t="s">
        <v>324</v>
      </c>
      <c r="C97" s="79">
        <v>2.0100000000000001E-3</v>
      </c>
      <c r="D97" s="79">
        <v>4.5699999999999998E-2</v>
      </c>
      <c r="E97" s="72">
        <v>1222502</v>
      </c>
      <c r="F97" s="1" t="s">
        <v>1</v>
      </c>
    </row>
    <row r="98" spans="1:6" x14ac:dyDescent="0.35">
      <c r="A98" s="1"/>
      <c r="B98" s="1" t="s">
        <v>325</v>
      </c>
      <c r="C98" s="79">
        <v>0</v>
      </c>
      <c r="D98" s="79">
        <v>0</v>
      </c>
      <c r="E98" s="72">
        <v>0</v>
      </c>
      <c r="F98" s="1" t="s">
        <v>1</v>
      </c>
    </row>
    <row r="99" spans="1:6" x14ac:dyDescent="0.35">
      <c r="A99" s="1"/>
      <c r="B99" s="1" t="s">
        <v>327</v>
      </c>
      <c r="C99" s="79">
        <v>0</v>
      </c>
      <c r="D99" s="79">
        <v>0</v>
      </c>
      <c r="E99" s="72">
        <v>0</v>
      </c>
      <c r="F99" s="1" t="s">
        <v>1</v>
      </c>
    </row>
    <row r="100" spans="1:6" x14ac:dyDescent="0.35">
      <c r="A100" s="1"/>
      <c r="B100" s="1" t="s">
        <v>328</v>
      </c>
      <c r="C100" s="79">
        <v>0</v>
      </c>
      <c r="D100" s="79">
        <v>0</v>
      </c>
      <c r="E100" s="72">
        <v>0</v>
      </c>
      <c r="F100" s="1" t="s">
        <v>1</v>
      </c>
    </row>
    <row r="101" spans="1:6" x14ac:dyDescent="0.35">
      <c r="A101" s="1"/>
      <c r="B101" s="1" t="s">
        <v>326</v>
      </c>
      <c r="C101" s="79">
        <v>0</v>
      </c>
      <c r="D101" s="79">
        <v>0</v>
      </c>
      <c r="E101" s="72">
        <v>0</v>
      </c>
      <c r="F101" s="1" t="s">
        <v>1</v>
      </c>
    </row>
    <row r="102" spans="1:6" x14ac:dyDescent="0.35">
      <c r="A102" s="1"/>
      <c r="B102" s="1"/>
      <c r="C102" s="79"/>
      <c r="D102" s="79"/>
      <c r="E102" s="1"/>
      <c r="F102" s="1"/>
    </row>
    <row r="103" spans="1:6" x14ac:dyDescent="0.35">
      <c r="A103" s="1" t="s">
        <v>108</v>
      </c>
      <c r="B103" s="1"/>
      <c r="C103" s="79">
        <v>4.3990000000000001E-2</v>
      </c>
      <c r="D103" s="79">
        <v>1</v>
      </c>
      <c r="E103" s="72">
        <v>26751941</v>
      </c>
      <c r="F103" s="1" t="str">
        <f>F101</f>
        <v>CT</v>
      </c>
    </row>
    <row r="104" spans="1:6" x14ac:dyDescent="0.35">
      <c r="A104" s="1" t="s">
        <v>258</v>
      </c>
      <c r="B104" s="1"/>
      <c r="C104" s="79"/>
      <c r="D104" s="79"/>
      <c r="E104" s="72">
        <v>608146958</v>
      </c>
      <c r="F104" s="1" t="str">
        <f>F103</f>
        <v>CT</v>
      </c>
    </row>
    <row r="105" spans="1:6" x14ac:dyDescent="0.35">
      <c r="A105" s="1" t="s">
        <v>107</v>
      </c>
      <c r="B105" s="1"/>
      <c r="C105" s="79"/>
      <c r="D105" s="79"/>
      <c r="E105" s="1">
        <v>480</v>
      </c>
      <c r="F105" s="1" t="str">
        <f>F104</f>
        <v>CT</v>
      </c>
    </row>
    <row r="106" spans="1:6" x14ac:dyDescent="0.35">
      <c r="A106" s="1"/>
      <c r="B106" s="1"/>
      <c r="C106" s="79"/>
      <c r="D106" s="79"/>
      <c r="E106" s="1"/>
      <c r="F106" s="1"/>
    </row>
    <row r="107" spans="1:6" x14ac:dyDescent="0.35">
      <c r="A107" s="1" t="s">
        <v>10</v>
      </c>
      <c r="B107" s="1" t="s">
        <v>323</v>
      </c>
      <c r="C107" s="79">
        <v>1.03E-2</v>
      </c>
      <c r="D107" s="79">
        <v>0.57604999999999995</v>
      </c>
      <c r="E107" s="72">
        <v>1027501</v>
      </c>
      <c r="F107" s="1" t="s">
        <v>10</v>
      </c>
    </row>
    <row r="108" spans="1:6" x14ac:dyDescent="0.35">
      <c r="A108" s="1"/>
      <c r="B108" s="1" t="s">
        <v>276</v>
      </c>
      <c r="C108" s="79">
        <v>5.1200000000000004E-3</v>
      </c>
      <c r="D108" s="79">
        <v>0.28666000000000003</v>
      </c>
      <c r="E108" s="72">
        <v>511324</v>
      </c>
      <c r="F108" s="1" t="s">
        <v>10</v>
      </c>
    </row>
    <row r="109" spans="1:6" x14ac:dyDescent="0.35">
      <c r="A109" s="1"/>
      <c r="B109" s="1" t="s">
        <v>324</v>
      </c>
      <c r="C109" s="79">
        <v>2.4499999999999999E-3</v>
      </c>
      <c r="D109" s="79">
        <v>0.13729</v>
      </c>
      <c r="E109" s="72">
        <v>244888</v>
      </c>
      <c r="F109" s="1" t="s">
        <v>10</v>
      </c>
    </row>
    <row r="110" spans="1:6" x14ac:dyDescent="0.35">
      <c r="A110" s="1"/>
      <c r="B110" s="1" t="s">
        <v>325</v>
      </c>
      <c r="C110" s="79">
        <v>0</v>
      </c>
      <c r="D110" s="79">
        <v>0</v>
      </c>
      <c r="E110" s="72">
        <v>0</v>
      </c>
      <c r="F110" s="1" t="s">
        <v>10</v>
      </c>
    </row>
    <row r="111" spans="1:6" x14ac:dyDescent="0.35">
      <c r="A111" s="1"/>
      <c r="B111" s="1" t="s">
        <v>327</v>
      </c>
      <c r="C111" s="79">
        <v>0</v>
      </c>
      <c r="D111" s="79">
        <v>0</v>
      </c>
      <c r="E111" s="72">
        <v>0</v>
      </c>
      <c r="F111" s="1" t="s">
        <v>10</v>
      </c>
    </row>
    <row r="112" spans="1:6" x14ac:dyDescent="0.35">
      <c r="A112" s="1"/>
      <c r="B112" s="1" t="s">
        <v>328</v>
      </c>
      <c r="C112" s="79">
        <v>0</v>
      </c>
      <c r="D112" s="79">
        <v>0</v>
      </c>
      <c r="E112" s="72">
        <v>0</v>
      </c>
      <c r="F112" s="1" t="s">
        <v>10</v>
      </c>
    </row>
    <row r="113" spans="1:6" x14ac:dyDescent="0.35">
      <c r="A113" s="1"/>
      <c r="B113" s="1" t="s">
        <v>326</v>
      </c>
      <c r="C113" s="79">
        <v>0</v>
      </c>
      <c r="D113" s="79">
        <v>0</v>
      </c>
      <c r="E113" s="72">
        <v>0</v>
      </c>
      <c r="F113" s="1" t="s">
        <v>10</v>
      </c>
    </row>
    <row r="114" spans="1:6" x14ac:dyDescent="0.35">
      <c r="A114" s="1"/>
      <c r="B114" s="1" t="s">
        <v>267</v>
      </c>
      <c r="C114" s="79">
        <v>0</v>
      </c>
      <c r="D114" s="79">
        <v>0</v>
      </c>
      <c r="E114" s="72">
        <v>0</v>
      </c>
      <c r="F114" s="1" t="s">
        <v>10</v>
      </c>
    </row>
    <row r="115" spans="1:6" x14ac:dyDescent="0.35">
      <c r="A115" s="1"/>
      <c r="B115" s="1"/>
      <c r="C115" s="79"/>
      <c r="D115" s="79"/>
      <c r="E115" s="1"/>
      <c r="F115" s="1"/>
    </row>
    <row r="116" spans="1:6" x14ac:dyDescent="0.35">
      <c r="A116" s="1" t="s">
        <v>108</v>
      </c>
      <c r="B116" s="1"/>
      <c r="C116" s="79">
        <v>1.787E-2</v>
      </c>
      <c r="D116" s="79">
        <v>1</v>
      </c>
      <c r="E116" s="72">
        <v>1783713</v>
      </c>
      <c r="F116" s="1" t="str">
        <f>F114</f>
        <v>DC</v>
      </c>
    </row>
    <row r="117" spans="1:6" x14ac:dyDescent="0.35">
      <c r="A117" s="1" t="s">
        <v>258</v>
      </c>
      <c r="B117" s="1"/>
      <c r="C117" s="79"/>
      <c r="D117" s="79"/>
      <c r="E117" s="72">
        <v>99796366</v>
      </c>
      <c r="F117" s="1" t="str">
        <f>F116</f>
        <v>DC</v>
      </c>
    </row>
    <row r="118" spans="1:6" x14ac:dyDescent="0.35">
      <c r="A118" s="1" t="s">
        <v>107</v>
      </c>
      <c r="B118" s="1"/>
      <c r="C118" s="79"/>
      <c r="D118" s="79"/>
      <c r="E118" s="1">
        <v>483</v>
      </c>
      <c r="F118" s="1" t="str">
        <f>F117</f>
        <v>DC</v>
      </c>
    </row>
    <row r="119" spans="1:6" x14ac:dyDescent="0.35">
      <c r="A119" s="1"/>
      <c r="B119" s="1"/>
      <c r="C119" s="79"/>
      <c r="D119" s="79"/>
      <c r="E119" s="1"/>
      <c r="F119" s="1"/>
    </row>
    <row r="120" spans="1:6" x14ac:dyDescent="0.35">
      <c r="A120" s="1" t="s">
        <v>11</v>
      </c>
      <c r="B120" s="1" t="s">
        <v>323</v>
      </c>
      <c r="C120" s="79">
        <v>0.16356000000000001</v>
      </c>
      <c r="D120" s="79">
        <v>1</v>
      </c>
      <c r="E120" s="72">
        <v>8127239</v>
      </c>
      <c r="F120" s="1" t="s">
        <v>11</v>
      </c>
    </row>
    <row r="121" spans="1:6" x14ac:dyDescent="0.35">
      <c r="A121" s="1"/>
      <c r="B121" s="1" t="s">
        <v>276</v>
      </c>
      <c r="C121" s="79">
        <v>0</v>
      </c>
      <c r="D121" s="79">
        <v>0</v>
      </c>
      <c r="E121" s="72">
        <v>0</v>
      </c>
      <c r="F121" s="1" t="s">
        <v>11</v>
      </c>
    </row>
    <row r="122" spans="1:6" x14ac:dyDescent="0.35">
      <c r="A122" s="1"/>
      <c r="B122" s="1" t="s">
        <v>325</v>
      </c>
      <c r="C122" s="79">
        <v>0</v>
      </c>
      <c r="D122" s="79">
        <v>0</v>
      </c>
      <c r="E122" s="72">
        <v>0</v>
      </c>
      <c r="F122" s="1" t="s">
        <v>11</v>
      </c>
    </row>
    <row r="123" spans="1:6" x14ac:dyDescent="0.35">
      <c r="A123" s="1"/>
      <c r="B123" s="1" t="s">
        <v>324</v>
      </c>
      <c r="C123" s="79">
        <v>0</v>
      </c>
      <c r="D123" s="79">
        <v>0</v>
      </c>
      <c r="E123" s="72">
        <v>0</v>
      </c>
      <c r="F123" s="1" t="s">
        <v>11</v>
      </c>
    </row>
    <row r="124" spans="1:6" x14ac:dyDescent="0.35">
      <c r="A124" s="1"/>
      <c r="B124" s="1" t="s">
        <v>327</v>
      </c>
      <c r="C124" s="79">
        <v>0</v>
      </c>
      <c r="D124" s="79">
        <v>0</v>
      </c>
      <c r="E124" s="72">
        <v>0</v>
      </c>
      <c r="F124" s="1" t="s">
        <v>11</v>
      </c>
    </row>
    <row r="125" spans="1:6" x14ac:dyDescent="0.35">
      <c r="A125" s="1"/>
      <c r="B125" s="1" t="s">
        <v>328</v>
      </c>
      <c r="C125" s="79">
        <v>0</v>
      </c>
      <c r="D125" s="79">
        <v>0</v>
      </c>
      <c r="E125" s="72">
        <v>0</v>
      </c>
      <c r="F125" s="1" t="s">
        <v>11</v>
      </c>
    </row>
    <row r="126" spans="1:6" x14ac:dyDescent="0.35">
      <c r="A126" s="1"/>
      <c r="B126" s="1" t="s">
        <v>326</v>
      </c>
      <c r="C126" s="79">
        <v>0</v>
      </c>
      <c r="D126" s="79">
        <v>0</v>
      </c>
      <c r="E126" s="72">
        <v>0</v>
      </c>
      <c r="F126" s="1" t="s">
        <v>11</v>
      </c>
    </row>
    <row r="127" spans="1:6" x14ac:dyDescent="0.35">
      <c r="A127" s="1"/>
      <c r="B127" s="1" t="s">
        <v>267</v>
      </c>
      <c r="C127" s="79">
        <v>0</v>
      </c>
      <c r="D127" s="79">
        <v>0</v>
      </c>
      <c r="E127" s="72">
        <v>0</v>
      </c>
      <c r="F127" s="1" t="s">
        <v>11</v>
      </c>
    </row>
    <row r="128" spans="1:6" x14ac:dyDescent="0.35">
      <c r="A128" s="1"/>
      <c r="B128" s="1"/>
      <c r="C128" s="79"/>
      <c r="D128" s="79"/>
      <c r="E128" s="1"/>
      <c r="F128" s="1"/>
    </row>
    <row r="129" spans="1:6" x14ac:dyDescent="0.35">
      <c r="A129" s="1" t="s">
        <v>108</v>
      </c>
      <c r="B129" s="1"/>
      <c r="C129" s="79">
        <v>0.16356000000000001</v>
      </c>
      <c r="D129" s="79">
        <v>1</v>
      </c>
      <c r="E129" s="72">
        <v>8127239</v>
      </c>
      <c r="F129" s="1" t="str">
        <f>F127</f>
        <v>DE</v>
      </c>
    </row>
    <row r="130" spans="1:6" x14ac:dyDescent="0.35">
      <c r="A130" s="1" t="s">
        <v>258</v>
      </c>
      <c r="B130" s="1"/>
      <c r="C130" s="79"/>
      <c r="D130" s="79"/>
      <c r="E130" s="72">
        <v>49688815</v>
      </c>
      <c r="F130" s="1" t="str">
        <f>F129</f>
        <v>DE</v>
      </c>
    </row>
    <row r="131" spans="1:6" x14ac:dyDescent="0.35">
      <c r="A131" s="1" t="s">
        <v>107</v>
      </c>
      <c r="B131" s="1"/>
      <c r="C131" s="79"/>
      <c r="D131" s="79"/>
      <c r="E131" s="1">
        <v>88</v>
      </c>
      <c r="F131" s="1" t="str">
        <f>F130</f>
        <v>DE</v>
      </c>
    </row>
    <row r="132" spans="1:6" x14ac:dyDescent="0.35">
      <c r="A132" s="1"/>
      <c r="B132" s="1"/>
      <c r="C132" s="79"/>
      <c r="D132" s="79"/>
      <c r="E132" s="1"/>
      <c r="F132" s="1"/>
    </row>
    <row r="133" spans="1:6" x14ac:dyDescent="0.35">
      <c r="A133" s="1" t="s">
        <v>17</v>
      </c>
      <c r="B133" s="1" t="s">
        <v>276</v>
      </c>
      <c r="C133" s="79">
        <v>7.3550000000000004E-2</v>
      </c>
      <c r="D133" s="79">
        <v>0.36209000000000002</v>
      </c>
      <c r="E133" s="72">
        <v>24840014</v>
      </c>
      <c r="F133" s="1" t="s">
        <v>17</v>
      </c>
    </row>
    <row r="134" spans="1:6" x14ac:dyDescent="0.35">
      <c r="A134" s="1"/>
      <c r="B134" s="1" t="s">
        <v>323</v>
      </c>
      <c r="C134" s="79">
        <v>5.8029999999999998E-2</v>
      </c>
      <c r="D134" s="79">
        <v>0.28570000000000001</v>
      </c>
      <c r="E134" s="72">
        <v>19599832</v>
      </c>
      <c r="F134" s="1" t="s">
        <v>17</v>
      </c>
    </row>
    <row r="135" spans="1:6" x14ac:dyDescent="0.35">
      <c r="A135" s="1"/>
      <c r="B135" s="1" t="s">
        <v>325</v>
      </c>
      <c r="C135" s="79">
        <v>4.7309999999999998E-2</v>
      </c>
      <c r="D135" s="79">
        <v>0.2329</v>
      </c>
      <c r="E135" s="72">
        <v>15977435</v>
      </c>
      <c r="F135" s="1" t="s">
        <v>17</v>
      </c>
    </row>
    <row r="136" spans="1:6" x14ac:dyDescent="0.35">
      <c r="A136" s="1"/>
      <c r="B136" s="1" t="s">
        <v>324</v>
      </c>
      <c r="C136" s="79">
        <v>2.4230000000000002E-2</v>
      </c>
      <c r="D136" s="79">
        <v>0.11931</v>
      </c>
      <c r="E136" s="72">
        <v>8184608</v>
      </c>
      <c r="F136" s="1" t="s">
        <v>17</v>
      </c>
    </row>
    <row r="137" spans="1:6" x14ac:dyDescent="0.35">
      <c r="A137" s="1"/>
      <c r="B137" s="1" t="s">
        <v>327</v>
      </c>
      <c r="C137" s="79">
        <v>0</v>
      </c>
      <c r="D137" s="79">
        <v>0</v>
      </c>
      <c r="E137" s="72">
        <v>0</v>
      </c>
      <c r="F137" s="1" t="s">
        <v>17</v>
      </c>
    </row>
    <row r="138" spans="1:6" x14ac:dyDescent="0.35">
      <c r="A138" s="1"/>
      <c r="B138" s="1" t="s">
        <v>328</v>
      </c>
      <c r="C138" s="79">
        <v>0</v>
      </c>
      <c r="D138" s="79">
        <v>0</v>
      </c>
      <c r="E138" s="72">
        <v>0</v>
      </c>
      <c r="F138" s="1" t="s">
        <v>17</v>
      </c>
    </row>
    <row r="139" spans="1:6" x14ac:dyDescent="0.35">
      <c r="A139" s="1"/>
      <c r="B139" s="1" t="s">
        <v>326</v>
      </c>
      <c r="C139" s="79">
        <v>0</v>
      </c>
      <c r="D139" s="79">
        <v>0</v>
      </c>
      <c r="E139" s="72">
        <v>0</v>
      </c>
      <c r="F139" s="1" t="s">
        <v>17</v>
      </c>
    </row>
    <row r="140" spans="1:6" x14ac:dyDescent="0.35">
      <c r="A140" s="1"/>
      <c r="B140" s="1" t="s">
        <v>267</v>
      </c>
      <c r="C140" s="79">
        <v>0</v>
      </c>
      <c r="D140" s="79">
        <v>0</v>
      </c>
      <c r="E140" s="72">
        <v>0</v>
      </c>
      <c r="F140" s="1" t="s">
        <v>17</v>
      </c>
    </row>
    <row r="141" spans="1:6" x14ac:dyDescent="0.35">
      <c r="A141" s="1"/>
      <c r="B141" s="1"/>
      <c r="C141" s="79"/>
      <c r="D141" s="79"/>
      <c r="E141" s="1"/>
      <c r="F141" s="1"/>
    </row>
    <row r="142" spans="1:6" x14ac:dyDescent="0.35">
      <c r="A142" s="1" t="s">
        <v>108</v>
      </c>
      <c r="B142" s="1"/>
      <c r="C142" s="79">
        <v>0.20313000000000001</v>
      </c>
      <c r="D142" s="79">
        <v>1</v>
      </c>
      <c r="E142" s="72">
        <v>68601890</v>
      </c>
      <c r="F142" s="1" t="str">
        <f>F140</f>
        <v>FL</v>
      </c>
    </row>
    <row r="143" spans="1:6" x14ac:dyDescent="0.35">
      <c r="A143" s="1" t="s">
        <v>258</v>
      </c>
      <c r="B143" s="1"/>
      <c r="C143" s="79"/>
      <c r="D143" s="79"/>
      <c r="E143" s="72">
        <v>337726919</v>
      </c>
      <c r="F143" s="1" t="str">
        <f>F142</f>
        <v>FL</v>
      </c>
    </row>
    <row r="144" spans="1:6" x14ac:dyDescent="0.35">
      <c r="A144" s="1" t="s">
        <v>107</v>
      </c>
      <c r="B144" s="1"/>
      <c r="C144" s="79"/>
      <c r="D144" s="79"/>
      <c r="E144" s="1">
        <v>481</v>
      </c>
      <c r="F144" s="1" t="str">
        <f>F143</f>
        <v>FL</v>
      </c>
    </row>
    <row r="145" spans="1:6" x14ac:dyDescent="0.35">
      <c r="A145" s="1"/>
      <c r="B145" s="1"/>
      <c r="C145" s="79"/>
      <c r="D145" s="79"/>
      <c r="E145" s="1"/>
      <c r="F145" s="1"/>
    </row>
    <row r="146" spans="1:6" x14ac:dyDescent="0.35">
      <c r="A146" s="1" t="s">
        <v>18</v>
      </c>
      <c r="B146" s="1" t="s">
        <v>323</v>
      </c>
      <c r="C146" s="79">
        <v>1.9560000000000001E-2</v>
      </c>
      <c r="D146" s="79">
        <v>0.86914000000000002</v>
      </c>
      <c r="E146" s="72">
        <v>7045818</v>
      </c>
      <c r="F146" s="1" t="s">
        <v>18</v>
      </c>
    </row>
    <row r="147" spans="1:6" x14ac:dyDescent="0.35">
      <c r="A147" s="1"/>
      <c r="B147" s="1" t="s">
        <v>276</v>
      </c>
      <c r="C147" s="79">
        <v>1.47E-3</v>
      </c>
      <c r="D147" s="79">
        <v>6.5430000000000002E-2</v>
      </c>
      <c r="E147" s="72">
        <v>530406</v>
      </c>
      <c r="F147" s="1" t="s">
        <v>18</v>
      </c>
    </row>
    <row r="148" spans="1:6" x14ac:dyDescent="0.35">
      <c r="A148" s="1"/>
      <c r="B148" s="1" t="s">
        <v>324</v>
      </c>
      <c r="C148" s="79">
        <v>1.47E-3</v>
      </c>
      <c r="D148" s="79">
        <v>6.5430000000000002E-2</v>
      </c>
      <c r="E148" s="72">
        <v>530406</v>
      </c>
      <c r="F148" s="1" t="s">
        <v>18</v>
      </c>
    </row>
    <row r="149" spans="1:6" x14ac:dyDescent="0.35">
      <c r="A149" s="1"/>
      <c r="B149" s="1" t="s">
        <v>325</v>
      </c>
      <c r="C149" s="79">
        <v>0</v>
      </c>
      <c r="D149" s="79">
        <v>0</v>
      </c>
      <c r="E149" s="72">
        <v>0</v>
      </c>
      <c r="F149" s="1" t="s">
        <v>18</v>
      </c>
    </row>
    <row r="150" spans="1:6" x14ac:dyDescent="0.35">
      <c r="A150" s="1"/>
      <c r="B150" s="1" t="s">
        <v>327</v>
      </c>
      <c r="C150" s="79">
        <v>0</v>
      </c>
      <c r="D150" s="79">
        <v>0</v>
      </c>
      <c r="E150" s="72">
        <v>0</v>
      </c>
      <c r="F150" s="1" t="s">
        <v>18</v>
      </c>
    </row>
    <row r="151" spans="1:6" x14ac:dyDescent="0.35">
      <c r="A151" s="1"/>
      <c r="B151" s="1" t="s">
        <v>328</v>
      </c>
      <c r="C151" s="79">
        <v>0</v>
      </c>
      <c r="D151" s="79">
        <v>0</v>
      </c>
      <c r="E151" s="72">
        <v>0</v>
      </c>
      <c r="F151" s="1" t="s">
        <v>18</v>
      </c>
    </row>
    <row r="152" spans="1:6" x14ac:dyDescent="0.35">
      <c r="A152" s="1"/>
      <c r="B152" s="1" t="s">
        <v>326</v>
      </c>
      <c r="C152" s="79">
        <v>0</v>
      </c>
      <c r="D152" s="79">
        <v>0</v>
      </c>
      <c r="E152" s="72">
        <v>0</v>
      </c>
      <c r="F152" s="1" t="s">
        <v>18</v>
      </c>
    </row>
    <row r="153" spans="1:6" x14ac:dyDescent="0.35">
      <c r="A153" s="1"/>
      <c r="B153" s="1" t="s">
        <v>267</v>
      </c>
      <c r="C153" s="79">
        <v>0</v>
      </c>
      <c r="D153" s="79">
        <v>0</v>
      </c>
      <c r="E153" s="72">
        <v>0</v>
      </c>
      <c r="F153" s="1" t="s">
        <v>18</v>
      </c>
    </row>
    <row r="154" spans="1:6" x14ac:dyDescent="0.35">
      <c r="A154" s="1"/>
      <c r="B154" s="1"/>
      <c r="C154" s="79"/>
      <c r="D154" s="79"/>
      <c r="E154" s="1"/>
      <c r="F154" s="1"/>
    </row>
    <row r="155" spans="1:6" x14ac:dyDescent="0.35">
      <c r="A155" s="1" t="s">
        <v>108</v>
      </c>
      <c r="B155" s="1"/>
      <c r="C155" s="79">
        <v>2.2499999999999999E-2</v>
      </c>
      <c r="D155" s="79">
        <v>1</v>
      </c>
      <c r="E155" s="72">
        <v>8106629</v>
      </c>
      <c r="F155" s="1" t="str">
        <f>F153</f>
        <v>GA</v>
      </c>
    </row>
    <row r="156" spans="1:6" x14ac:dyDescent="0.35">
      <c r="A156" s="1" t="s">
        <v>258</v>
      </c>
      <c r="B156" s="1"/>
      <c r="C156" s="79"/>
      <c r="D156" s="79"/>
      <c r="E156" s="72">
        <v>360216766</v>
      </c>
      <c r="F156" s="1" t="str">
        <f>F155</f>
        <v>GA</v>
      </c>
    </row>
    <row r="157" spans="1:6" x14ac:dyDescent="0.35">
      <c r="A157" s="1" t="s">
        <v>107</v>
      </c>
      <c r="B157" s="1"/>
      <c r="C157" s="79"/>
      <c r="D157" s="79"/>
      <c r="E157" s="1">
        <v>481</v>
      </c>
      <c r="F157" s="1" t="str">
        <f>F156</f>
        <v>GA</v>
      </c>
    </row>
    <row r="158" spans="1:6" x14ac:dyDescent="0.35">
      <c r="A158" s="1"/>
      <c r="B158" s="1"/>
      <c r="C158" s="79"/>
      <c r="D158" s="79"/>
      <c r="E158" s="1"/>
      <c r="F158" s="1"/>
    </row>
    <row r="159" spans="1:6" x14ac:dyDescent="0.35">
      <c r="A159" s="1" t="s">
        <v>48</v>
      </c>
      <c r="B159" s="1" t="s">
        <v>323</v>
      </c>
      <c r="C159" s="79">
        <v>6.1799999999999997E-3</v>
      </c>
      <c r="D159" s="79">
        <v>0.45216000000000001</v>
      </c>
      <c r="E159" s="72">
        <v>1370585</v>
      </c>
      <c r="F159" s="1" t="s">
        <v>48</v>
      </c>
    </row>
    <row r="160" spans="1:6" x14ac:dyDescent="0.35">
      <c r="A160" s="1"/>
      <c r="B160" s="1" t="s">
        <v>324</v>
      </c>
      <c r="C160" s="79">
        <v>4.9800000000000001E-3</v>
      </c>
      <c r="D160" s="79">
        <v>0.36456</v>
      </c>
      <c r="E160" s="72">
        <v>1105055</v>
      </c>
      <c r="F160" s="1" t="s">
        <v>48</v>
      </c>
    </row>
    <row r="161" spans="1:6" x14ac:dyDescent="0.35">
      <c r="A161" s="1"/>
      <c r="B161" s="1" t="s">
        <v>276</v>
      </c>
      <c r="C161" s="79">
        <v>2.5000000000000001E-3</v>
      </c>
      <c r="D161" s="79">
        <v>0.18326999999999999</v>
      </c>
      <c r="E161" s="72">
        <v>555532</v>
      </c>
      <c r="F161" s="1" t="s">
        <v>48</v>
      </c>
    </row>
    <row r="162" spans="1:6" x14ac:dyDescent="0.35">
      <c r="A162" s="1"/>
      <c r="B162" s="1" t="s">
        <v>325</v>
      </c>
      <c r="C162" s="79">
        <v>0</v>
      </c>
      <c r="D162" s="79">
        <v>0</v>
      </c>
      <c r="E162" s="72">
        <v>0</v>
      </c>
      <c r="F162" s="1" t="s">
        <v>48</v>
      </c>
    </row>
    <row r="163" spans="1:6" x14ac:dyDescent="0.35">
      <c r="A163" s="1"/>
      <c r="B163" s="1" t="s">
        <v>327</v>
      </c>
      <c r="C163" s="79">
        <v>0</v>
      </c>
      <c r="D163" s="79">
        <v>0</v>
      </c>
      <c r="E163" s="72">
        <v>0</v>
      </c>
      <c r="F163" s="1" t="s">
        <v>48</v>
      </c>
    </row>
    <row r="164" spans="1:6" x14ac:dyDescent="0.35">
      <c r="A164" s="1"/>
      <c r="B164" s="1" t="s">
        <v>328</v>
      </c>
      <c r="C164" s="79">
        <v>0</v>
      </c>
      <c r="D164" s="79">
        <v>0</v>
      </c>
      <c r="E164" s="72">
        <v>0</v>
      </c>
      <c r="F164" s="1" t="s">
        <v>48</v>
      </c>
    </row>
    <row r="165" spans="1:6" x14ac:dyDescent="0.35">
      <c r="A165" s="1"/>
      <c r="B165" s="1" t="s">
        <v>326</v>
      </c>
      <c r="C165" s="79">
        <v>0</v>
      </c>
      <c r="D165" s="79">
        <v>0</v>
      </c>
      <c r="E165" s="72">
        <v>0</v>
      </c>
      <c r="F165" s="1" t="s">
        <v>48</v>
      </c>
    </row>
    <row r="166" spans="1:6" x14ac:dyDescent="0.35">
      <c r="A166" s="1"/>
      <c r="B166" s="1" t="s">
        <v>267</v>
      </c>
      <c r="C166" s="79">
        <v>0</v>
      </c>
      <c r="D166" s="79">
        <v>0</v>
      </c>
      <c r="E166" s="72">
        <v>0</v>
      </c>
      <c r="F166" s="1" t="s">
        <v>48</v>
      </c>
    </row>
    <row r="167" spans="1:6" x14ac:dyDescent="0.35">
      <c r="A167" s="1"/>
      <c r="B167" s="1"/>
      <c r="C167" s="79"/>
      <c r="D167" s="79"/>
      <c r="E167" s="1"/>
      <c r="F167" s="1"/>
    </row>
    <row r="168" spans="1:6" x14ac:dyDescent="0.35">
      <c r="A168" s="1" t="s">
        <v>108</v>
      </c>
      <c r="B168" s="1"/>
      <c r="C168" s="79">
        <v>1.366E-2</v>
      </c>
      <c r="D168" s="79">
        <v>1</v>
      </c>
      <c r="E168" s="72">
        <v>3031172</v>
      </c>
      <c r="F168" s="1" t="str">
        <f>F166</f>
        <v>HI</v>
      </c>
    </row>
    <row r="169" spans="1:6" x14ac:dyDescent="0.35">
      <c r="A169" s="1" t="s">
        <v>258</v>
      </c>
      <c r="B169" s="1"/>
      <c r="C169" s="79"/>
      <c r="D169" s="79"/>
      <c r="E169" s="72">
        <v>221942946</v>
      </c>
      <c r="F169" s="1" t="str">
        <f>F168</f>
        <v>HI</v>
      </c>
    </row>
    <row r="170" spans="1:6" x14ac:dyDescent="0.35">
      <c r="A170" s="1" t="s">
        <v>107</v>
      </c>
      <c r="B170" s="1"/>
      <c r="C170" s="79"/>
      <c r="D170" s="79"/>
      <c r="E170" s="1">
        <v>346</v>
      </c>
      <c r="F170" s="1" t="str">
        <f>F169</f>
        <v>HI</v>
      </c>
    </row>
    <row r="171" spans="1:6" x14ac:dyDescent="0.35">
      <c r="A171" s="1"/>
      <c r="B171" s="1"/>
      <c r="C171" s="79"/>
      <c r="D171" s="79"/>
      <c r="E171" s="1"/>
      <c r="F171" s="1"/>
    </row>
    <row r="172" spans="1:6" x14ac:dyDescent="0.35">
      <c r="A172" s="1" t="s">
        <v>35</v>
      </c>
      <c r="B172" s="1" t="s">
        <v>323</v>
      </c>
      <c r="C172" s="79">
        <v>7.3000000000000001E-3</v>
      </c>
      <c r="D172" s="79">
        <v>0.64910999999999996</v>
      </c>
      <c r="E172" s="72">
        <v>1988685</v>
      </c>
      <c r="F172" s="1" t="s">
        <v>35</v>
      </c>
    </row>
    <row r="173" spans="1:6" x14ac:dyDescent="0.35">
      <c r="A173" s="1"/>
      <c r="B173" s="1" t="s">
        <v>276</v>
      </c>
      <c r="C173" s="79">
        <v>2.7000000000000001E-3</v>
      </c>
      <c r="D173" s="79">
        <v>0.23957999999999999</v>
      </c>
      <c r="E173" s="72">
        <v>733987</v>
      </c>
      <c r="F173" s="1" t="s">
        <v>35</v>
      </c>
    </row>
    <row r="174" spans="1:6" x14ac:dyDescent="0.35">
      <c r="A174" s="1"/>
      <c r="B174" s="1" t="s">
        <v>325</v>
      </c>
      <c r="C174" s="79">
        <v>1.25E-3</v>
      </c>
      <c r="D174" s="79">
        <v>0.11131000000000001</v>
      </c>
      <c r="E174" s="72">
        <v>341020</v>
      </c>
      <c r="F174" s="1" t="s">
        <v>35</v>
      </c>
    </row>
    <row r="175" spans="1:6" x14ac:dyDescent="0.35">
      <c r="A175" s="1"/>
      <c r="B175" s="1" t="s">
        <v>324</v>
      </c>
      <c r="C175" s="79">
        <v>0</v>
      </c>
      <c r="D175" s="79">
        <v>0</v>
      </c>
      <c r="E175" s="72">
        <v>0</v>
      </c>
      <c r="F175" s="1" t="s">
        <v>35</v>
      </c>
    </row>
    <row r="176" spans="1:6" x14ac:dyDescent="0.35">
      <c r="A176" s="1"/>
      <c r="B176" s="1" t="s">
        <v>327</v>
      </c>
      <c r="C176" s="79">
        <v>0</v>
      </c>
      <c r="D176" s="79">
        <v>0</v>
      </c>
      <c r="E176" s="72">
        <v>0</v>
      </c>
      <c r="F176" s="1" t="s">
        <v>35</v>
      </c>
    </row>
    <row r="177" spans="1:6" x14ac:dyDescent="0.35">
      <c r="A177" s="1"/>
      <c r="B177" s="1" t="s">
        <v>328</v>
      </c>
      <c r="C177" s="79">
        <v>0</v>
      </c>
      <c r="D177" s="79">
        <v>0</v>
      </c>
      <c r="E177" s="72">
        <v>0</v>
      </c>
      <c r="F177" s="1" t="s">
        <v>35</v>
      </c>
    </row>
    <row r="178" spans="1:6" x14ac:dyDescent="0.35">
      <c r="A178" s="1"/>
      <c r="B178" s="1" t="s">
        <v>326</v>
      </c>
      <c r="C178" s="79">
        <v>0</v>
      </c>
      <c r="D178" s="79">
        <v>0</v>
      </c>
      <c r="E178" s="72">
        <v>0</v>
      </c>
      <c r="F178" s="1" t="s">
        <v>35</v>
      </c>
    </row>
    <row r="179" spans="1:6" x14ac:dyDescent="0.35">
      <c r="A179" s="1"/>
      <c r="B179" s="1" t="s">
        <v>267</v>
      </c>
      <c r="C179" s="79">
        <v>0</v>
      </c>
      <c r="D179" s="79">
        <v>0</v>
      </c>
      <c r="E179" s="72">
        <v>0</v>
      </c>
      <c r="F179" s="1" t="s">
        <v>35</v>
      </c>
    </row>
    <row r="180" spans="1:6" x14ac:dyDescent="0.35">
      <c r="A180" s="1"/>
      <c r="B180" s="1"/>
      <c r="C180" s="79"/>
      <c r="D180" s="79"/>
      <c r="E180" s="1"/>
      <c r="F180" s="1"/>
    </row>
    <row r="181" spans="1:6" x14ac:dyDescent="0.35">
      <c r="A181" s="1" t="s">
        <v>108</v>
      </c>
      <c r="B181" s="1"/>
      <c r="C181" s="79">
        <v>1.125E-2</v>
      </c>
      <c r="D181" s="79">
        <v>1</v>
      </c>
      <c r="E181" s="72">
        <v>3063692</v>
      </c>
      <c r="F181" s="1" t="str">
        <f>F179</f>
        <v>IA</v>
      </c>
    </row>
    <row r="182" spans="1:6" x14ac:dyDescent="0.35">
      <c r="A182" s="1" t="s">
        <v>258</v>
      </c>
      <c r="B182" s="1"/>
      <c r="C182" s="79"/>
      <c r="D182" s="79"/>
      <c r="E182" s="72">
        <v>272321276</v>
      </c>
      <c r="F182" s="1" t="str">
        <f>F181</f>
        <v>IA</v>
      </c>
    </row>
    <row r="183" spans="1:6" x14ac:dyDescent="0.35">
      <c r="A183" s="1" t="s">
        <v>107</v>
      </c>
      <c r="B183" s="1"/>
      <c r="C183" s="79"/>
      <c r="D183" s="79"/>
      <c r="E183" s="1">
        <v>362</v>
      </c>
      <c r="F183" s="1" t="str">
        <f>F182</f>
        <v>IA</v>
      </c>
    </row>
    <row r="184" spans="1:6" x14ac:dyDescent="0.35">
      <c r="A184" s="1"/>
      <c r="B184" s="1"/>
      <c r="C184" s="79"/>
      <c r="D184" s="79"/>
      <c r="E184" s="1"/>
      <c r="F184" s="1"/>
    </row>
    <row r="185" spans="1:6" x14ac:dyDescent="0.35">
      <c r="A185" s="1" t="s">
        <v>49</v>
      </c>
      <c r="B185" s="1" t="s">
        <v>323</v>
      </c>
      <c r="C185" s="79">
        <v>7.3400000000000002E-3</v>
      </c>
      <c r="D185" s="79">
        <v>1</v>
      </c>
      <c r="E185" s="72">
        <v>883680</v>
      </c>
      <c r="F185" s="1" t="s">
        <v>49</v>
      </c>
    </row>
    <row r="186" spans="1:6" x14ac:dyDescent="0.35">
      <c r="A186" s="1"/>
      <c r="B186" s="1" t="s">
        <v>276</v>
      </c>
      <c r="C186" s="79">
        <v>0</v>
      </c>
      <c r="D186" s="79">
        <v>0</v>
      </c>
      <c r="E186" s="72">
        <v>0</v>
      </c>
      <c r="F186" s="1" t="s">
        <v>49</v>
      </c>
    </row>
    <row r="187" spans="1:6" x14ac:dyDescent="0.35">
      <c r="A187" s="1"/>
      <c r="B187" s="1" t="s">
        <v>325</v>
      </c>
      <c r="C187" s="79">
        <v>0</v>
      </c>
      <c r="D187" s="79">
        <v>0</v>
      </c>
      <c r="E187" s="72">
        <v>0</v>
      </c>
      <c r="F187" s="1" t="s">
        <v>49</v>
      </c>
    </row>
    <row r="188" spans="1:6" x14ac:dyDescent="0.35">
      <c r="A188" s="1"/>
      <c r="B188" s="1" t="s">
        <v>324</v>
      </c>
      <c r="C188" s="79">
        <v>0</v>
      </c>
      <c r="D188" s="79">
        <v>0</v>
      </c>
      <c r="E188" s="72">
        <v>0</v>
      </c>
      <c r="F188" s="1" t="s">
        <v>49</v>
      </c>
    </row>
    <row r="189" spans="1:6" x14ac:dyDescent="0.35">
      <c r="A189" s="1"/>
      <c r="B189" s="1" t="s">
        <v>327</v>
      </c>
      <c r="C189" s="79">
        <v>0</v>
      </c>
      <c r="D189" s="79">
        <v>0</v>
      </c>
      <c r="E189" s="72">
        <v>0</v>
      </c>
      <c r="F189" s="1" t="s">
        <v>49</v>
      </c>
    </row>
    <row r="190" spans="1:6" x14ac:dyDescent="0.35">
      <c r="A190" s="1"/>
      <c r="B190" s="1" t="s">
        <v>328</v>
      </c>
      <c r="C190" s="79">
        <v>0</v>
      </c>
      <c r="D190" s="79">
        <v>0</v>
      </c>
      <c r="E190" s="72">
        <v>0</v>
      </c>
      <c r="F190" s="1" t="s">
        <v>49</v>
      </c>
    </row>
    <row r="191" spans="1:6" x14ac:dyDescent="0.35">
      <c r="A191" s="1"/>
      <c r="B191" s="1" t="s">
        <v>326</v>
      </c>
      <c r="C191" s="79">
        <v>0</v>
      </c>
      <c r="D191" s="79">
        <v>0</v>
      </c>
      <c r="E191" s="72">
        <v>0</v>
      </c>
      <c r="F191" s="1" t="s">
        <v>49</v>
      </c>
    </row>
    <row r="192" spans="1:6" x14ac:dyDescent="0.35">
      <c r="A192" s="1"/>
      <c r="B192" s="1" t="s">
        <v>267</v>
      </c>
      <c r="C192" s="79">
        <v>0</v>
      </c>
      <c r="D192" s="79">
        <v>0</v>
      </c>
      <c r="E192" s="72">
        <v>0</v>
      </c>
      <c r="F192" s="1" t="s">
        <v>49</v>
      </c>
    </row>
    <row r="193" spans="1:6" x14ac:dyDescent="0.35">
      <c r="A193" s="1"/>
      <c r="B193" s="1"/>
      <c r="C193" s="79"/>
      <c r="D193" s="79"/>
      <c r="E193" s="1"/>
      <c r="F193" s="1"/>
    </row>
    <row r="194" spans="1:6" x14ac:dyDescent="0.35">
      <c r="A194" s="1" t="s">
        <v>108</v>
      </c>
      <c r="B194" s="1"/>
      <c r="C194" s="79">
        <v>7.3400000000000002E-3</v>
      </c>
      <c r="D194" s="79">
        <v>1</v>
      </c>
      <c r="E194" s="72">
        <v>883680</v>
      </c>
      <c r="F194" s="1" t="str">
        <f>F192</f>
        <v>ID</v>
      </c>
    </row>
    <row r="195" spans="1:6" x14ac:dyDescent="0.35">
      <c r="A195" s="1" t="s">
        <v>258</v>
      </c>
      <c r="B195" s="1"/>
      <c r="C195" s="79"/>
      <c r="D195" s="79"/>
      <c r="E195" s="72">
        <v>120313050</v>
      </c>
      <c r="F195" s="1" t="str">
        <f>F194</f>
        <v>ID</v>
      </c>
    </row>
    <row r="196" spans="1:6" x14ac:dyDescent="0.35">
      <c r="A196" s="1" t="s">
        <v>107</v>
      </c>
      <c r="B196" s="1"/>
      <c r="C196" s="79"/>
      <c r="D196" s="79"/>
      <c r="E196" s="1">
        <v>364</v>
      </c>
      <c r="F196" s="1" t="str">
        <f>F195</f>
        <v>ID</v>
      </c>
    </row>
    <row r="197" spans="1:6" x14ac:dyDescent="0.35">
      <c r="A197" s="1"/>
      <c r="B197" s="1"/>
      <c r="C197" s="79"/>
      <c r="D197" s="79"/>
      <c r="E197" s="1"/>
      <c r="F197" s="1"/>
    </row>
    <row r="198" spans="1:6" x14ac:dyDescent="0.35">
      <c r="A198" s="1" t="s">
        <v>36</v>
      </c>
      <c r="B198" s="1" t="s">
        <v>323</v>
      </c>
      <c r="C198" s="79">
        <v>2.606E-2</v>
      </c>
      <c r="D198" s="79">
        <v>0.53864000000000001</v>
      </c>
      <c r="E198" s="72">
        <v>54505122</v>
      </c>
      <c r="F198" s="1" t="s">
        <v>36</v>
      </c>
    </row>
    <row r="199" spans="1:6" x14ac:dyDescent="0.35">
      <c r="A199" s="1"/>
      <c r="B199" s="1" t="s">
        <v>276</v>
      </c>
      <c r="C199" s="79">
        <v>2.0979999999999999E-2</v>
      </c>
      <c r="D199" s="79">
        <v>0.43368000000000001</v>
      </c>
      <c r="E199" s="72">
        <v>43884353</v>
      </c>
      <c r="F199" s="1" t="s">
        <v>36</v>
      </c>
    </row>
    <row r="200" spans="1:6" x14ac:dyDescent="0.35">
      <c r="A200" s="1"/>
      <c r="B200" s="1" t="s">
        <v>324</v>
      </c>
      <c r="C200" s="79">
        <v>1.34E-3</v>
      </c>
      <c r="D200" s="79">
        <v>2.768E-2</v>
      </c>
      <c r="E200" s="72">
        <v>2801294</v>
      </c>
      <c r="F200" s="1" t="s">
        <v>36</v>
      </c>
    </row>
    <row r="201" spans="1:6" x14ac:dyDescent="0.35">
      <c r="A201" s="1"/>
      <c r="B201" s="1" t="s">
        <v>325</v>
      </c>
      <c r="C201" s="79">
        <v>0</v>
      </c>
      <c r="D201" s="79">
        <v>0</v>
      </c>
      <c r="E201" s="72">
        <v>0</v>
      </c>
      <c r="F201" s="1" t="s">
        <v>36</v>
      </c>
    </row>
    <row r="202" spans="1:6" x14ac:dyDescent="0.35">
      <c r="A202" s="1"/>
      <c r="B202" s="1" t="s">
        <v>327</v>
      </c>
      <c r="C202" s="79">
        <v>0</v>
      </c>
      <c r="D202" s="79">
        <v>0</v>
      </c>
      <c r="E202" s="72">
        <v>0</v>
      </c>
      <c r="F202" s="1" t="s">
        <v>36</v>
      </c>
    </row>
    <row r="203" spans="1:6" x14ac:dyDescent="0.35">
      <c r="A203" s="1"/>
      <c r="B203" s="1" t="s">
        <v>328</v>
      </c>
      <c r="C203" s="79">
        <v>0</v>
      </c>
      <c r="D203" s="79">
        <v>0</v>
      </c>
      <c r="E203" s="72">
        <v>0</v>
      </c>
      <c r="F203" s="1" t="s">
        <v>36</v>
      </c>
    </row>
    <row r="204" spans="1:6" x14ac:dyDescent="0.35">
      <c r="A204" s="1"/>
      <c r="B204" s="1" t="s">
        <v>326</v>
      </c>
      <c r="C204" s="79">
        <v>0</v>
      </c>
      <c r="D204" s="79">
        <v>0</v>
      </c>
      <c r="E204" s="72">
        <v>0</v>
      </c>
      <c r="F204" s="1" t="s">
        <v>36</v>
      </c>
    </row>
    <row r="205" spans="1:6" x14ac:dyDescent="0.35">
      <c r="A205" s="1"/>
      <c r="B205" s="1" t="s">
        <v>267</v>
      </c>
      <c r="C205" s="79">
        <v>0</v>
      </c>
      <c r="D205" s="79">
        <v>0</v>
      </c>
      <c r="E205" s="72">
        <v>0</v>
      </c>
      <c r="F205" s="1" t="s">
        <v>36</v>
      </c>
    </row>
    <row r="206" spans="1:6" x14ac:dyDescent="0.35">
      <c r="A206" s="1"/>
      <c r="B206" s="1"/>
      <c r="C206" s="79"/>
      <c r="D206" s="79"/>
      <c r="E206" s="1"/>
      <c r="F206" s="1"/>
    </row>
    <row r="207" spans="1:6" x14ac:dyDescent="0.35">
      <c r="A207" s="1" t="s">
        <v>108</v>
      </c>
      <c r="B207" s="1"/>
      <c r="C207" s="79">
        <v>4.8379999999999999E-2</v>
      </c>
      <c r="D207" s="79">
        <v>1</v>
      </c>
      <c r="E207" s="72">
        <v>101190769</v>
      </c>
      <c r="F207" s="1" t="str">
        <f>F205</f>
        <v>IL</v>
      </c>
    </row>
    <row r="208" spans="1:6" x14ac:dyDescent="0.35">
      <c r="A208" s="1" t="s">
        <v>258</v>
      </c>
      <c r="B208" s="1"/>
      <c r="C208" s="79"/>
      <c r="D208" s="79"/>
      <c r="E208" s="72">
        <v>2091539486</v>
      </c>
      <c r="F208" s="1" t="str">
        <f>F207</f>
        <v>IL</v>
      </c>
    </row>
    <row r="209" spans="1:6" x14ac:dyDescent="0.35">
      <c r="A209" s="1" t="s">
        <v>107</v>
      </c>
      <c r="B209" s="1"/>
      <c r="C209" s="79"/>
      <c r="D209" s="79"/>
      <c r="E209" s="1">
        <v>481</v>
      </c>
      <c r="F209" s="1" t="str">
        <f>F208</f>
        <v>IL</v>
      </c>
    </row>
    <row r="210" spans="1:6" x14ac:dyDescent="0.35">
      <c r="A210" s="1"/>
      <c r="B210" s="1"/>
      <c r="C210" s="79"/>
      <c r="D210" s="79"/>
      <c r="E210" s="1"/>
      <c r="F210" s="1"/>
    </row>
    <row r="211" spans="1:6" x14ac:dyDescent="0.35">
      <c r="A211" s="1" t="s">
        <v>37</v>
      </c>
      <c r="B211" s="1" t="s">
        <v>323</v>
      </c>
      <c r="C211" s="79">
        <v>5.2100000000000002E-3</v>
      </c>
      <c r="D211" s="79">
        <v>0.84062999999999999</v>
      </c>
      <c r="E211" s="72">
        <v>1321032</v>
      </c>
      <c r="F211" s="1" t="s">
        <v>37</v>
      </c>
    </row>
    <row r="212" spans="1:6" x14ac:dyDescent="0.35">
      <c r="A212" s="1"/>
      <c r="B212" s="1" t="s">
        <v>276</v>
      </c>
      <c r="C212" s="79">
        <v>9.8999999999999999E-4</v>
      </c>
      <c r="D212" s="79">
        <v>0.15937000000000001</v>
      </c>
      <c r="E212" s="72">
        <v>250452</v>
      </c>
      <c r="F212" s="1" t="s">
        <v>37</v>
      </c>
    </row>
    <row r="213" spans="1:6" x14ac:dyDescent="0.35">
      <c r="A213" s="1"/>
      <c r="B213" s="1" t="s">
        <v>325</v>
      </c>
      <c r="C213" s="79">
        <v>0</v>
      </c>
      <c r="D213" s="79">
        <v>0</v>
      </c>
      <c r="E213" s="72">
        <v>0</v>
      </c>
      <c r="F213" s="1" t="s">
        <v>37</v>
      </c>
    </row>
    <row r="214" spans="1:6" x14ac:dyDescent="0.35">
      <c r="A214" s="1"/>
      <c r="B214" s="1" t="s">
        <v>324</v>
      </c>
      <c r="C214" s="79">
        <v>0</v>
      </c>
      <c r="D214" s="79">
        <v>0</v>
      </c>
      <c r="E214" s="72">
        <v>0</v>
      </c>
      <c r="F214" s="1" t="s">
        <v>37</v>
      </c>
    </row>
    <row r="215" spans="1:6" x14ac:dyDescent="0.35">
      <c r="A215" s="1"/>
      <c r="B215" s="1" t="s">
        <v>327</v>
      </c>
      <c r="C215" s="79">
        <v>0</v>
      </c>
      <c r="D215" s="79">
        <v>0</v>
      </c>
      <c r="E215" s="72">
        <v>0</v>
      </c>
      <c r="F215" s="1" t="s">
        <v>37</v>
      </c>
    </row>
    <row r="216" spans="1:6" x14ac:dyDescent="0.35">
      <c r="A216" s="1"/>
      <c r="B216" s="1" t="s">
        <v>328</v>
      </c>
      <c r="C216" s="79">
        <v>0</v>
      </c>
      <c r="D216" s="79">
        <v>0</v>
      </c>
      <c r="E216" s="72">
        <v>0</v>
      </c>
      <c r="F216" s="1" t="s">
        <v>37</v>
      </c>
    </row>
    <row r="217" spans="1:6" x14ac:dyDescent="0.35">
      <c r="A217" s="1"/>
      <c r="B217" s="1" t="s">
        <v>326</v>
      </c>
      <c r="C217" s="79">
        <v>0</v>
      </c>
      <c r="D217" s="79">
        <v>0</v>
      </c>
      <c r="E217" s="72">
        <v>0</v>
      </c>
      <c r="F217" s="1" t="s">
        <v>37</v>
      </c>
    </row>
    <row r="218" spans="1:6" x14ac:dyDescent="0.35">
      <c r="A218" s="1"/>
      <c r="B218" s="1" t="s">
        <v>267</v>
      </c>
      <c r="C218" s="79">
        <v>0</v>
      </c>
      <c r="D218" s="79">
        <v>0</v>
      </c>
      <c r="E218" s="72">
        <v>0</v>
      </c>
      <c r="F218" s="1" t="s">
        <v>37</v>
      </c>
    </row>
    <row r="219" spans="1:6" x14ac:dyDescent="0.35">
      <c r="A219" s="1"/>
      <c r="B219" s="1"/>
      <c r="C219" s="79"/>
      <c r="D219" s="79"/>
      <c r="E219" s="1"/>
      <c r="F219" s="1"/>
    </row>
    <row r="220" spans="1:6" x14ac:dyDescent="0.35">
      <c r="A220" s="1" t="s">
        <v>108</v>
      </c>
      <c r="B220" s="1"/>
      <c r="C220" s="79">
        <v>6.1999999999999998E-3</v>
      </c>
      <c r="D220" s="79">
        <v>1</v>
      </c>
      <c r="E220" s="72">
        <v>1571484</v>
      </c>
      <c r="F220" s="1" t="str">
        <f>F218</f>
        <v>IN</v>
      </c>
    </row>
    <row r="221" spans="1:6" x14ac:dyDescent="0.35">
      <c r="A221" s="1" t="s">
        <v>258</v>
      </c>
      <c r="B221" s="1"/>
      <c r="C221" s="79"/>
      <c r="D221" s="79"/>
      <c r="E221" s="72">
        <v>253519759</v>
      </c>
      <c r="F221" s="1" t="str">
        <f>F220</f>
        <v>IN</v>
      </c>
    </row>
    <row r="222" spans="1:6" x14ac:dyDescent="0.35">
      <c r="A222" s="1" t="s">
        <v>107</v>
      </c>
      <c r="B222" s="1"/>
      <c r="C222" s="79"/>
      <c r="D222" s="79"/>
      <c r="E222" s="1">
        <v>486</v>
      </c>
      <c r="F222" s="1" t="str">
        <f>F221</f>
        <v>IN</v>
      </c>
    </row>
    <row r="223" spans="1:6" x14ac:dyDescent="0.35">
      <c r="A223" s="1"/>
      <c r="B223" s="1"/>
      <c r="C223" s="79"/>
      <c r="D223" s="79"/>
      <c r="E223" s="1"/>
      <c r="F223" s="1"/>
    </row>
    <row r="224" spans="1:6" x14ac:dyDescent="0.35">
      <c r="A224" s="1" t="s">
        <v>38</v>
      </c>
      <c r="B224" s="1" t="s">
        <v>323</v>
      </c>
      <c r="C224" s="79">
        <v>1.7479999999999999E-2</v>
      </c>
      <c r="D224" s="79">
        <v>0.64541999999999999</v>
      </c>
      <c r="E224" s="72">
        <v>2341971</v>
      </c>
      <c r="F224" s="1" t="s">
        <v>38</v>
      </c>
    </row>
    <row r="225" spans="1:6" x14ac:dyDescent="0.35">
      <c r="A225" s="1"/>
      <c r="B225" s="1" t="s">
        <v>276</v>
      </c>
      <c r="C225" s="79">
        <v>5.64E-3</v>
      </c>
      <c r="D225" s="79">
        <v>0.20838999999999999</v>
      </c>
      <c r="E225" s="72">
        <v>756154</v>
      </c>
      <c r="F225" s="1" t="s">
        <v>38</v>
      </c>
    </row>
    <row r="226" spans="1:6" x14ac:dyDescent="0.35">
      <c r="A226" s="1"/>
      <c r="B226" s="1" t="s">
        <v>325</v>
      </c>
      <c r="C226" s="79">
        <v>2.32E-3</v>
      </c>
      <c r="D226" s="79">
        <v>8.5629999999999998E-2</v>
      </c>
      <c r="E226" s="72">
        <v>310726</v>
      </c>
      <c r="F226" s="1" t="s">
        <v>38</v>
      </c>
    </row>
    <row r="227" spans="1:6" x14ac:dyDescent="0.35">
      <c r="A227" s="1"/>
      <c r="B227" s="1" t="s">
        <v>324</v>
      </c>
      <c r="C227" s="79">
        <v>1.64E-3</v>
      </c>
      <c r="D227" s="79">
        <v>6.055E-2</v>
      </c>
      <c r="E227" s="72">
        <v>219721</v>
      </c>
      <c r="F227" s="1" t="s">
        <v>38</v>
      </c>
    </row>
    <row r="228" spans="1:6" x14ac:dyDescent="0.35">
      <c r="A228" s="1"/>
      <c r="B228" s="1" t="s">
        <v>327</v>
      </c>
      <c r="C228" s="79">
        <v>0</v>
      </c>
      <c r="D228" s="79">
        <v>0</v>
      </c>
      <c r="E228" s="72">
        <v>0</v>
      </c>
      <c r="F228" s="1" t="s">
        <v>38</v>
      </c>
    </row>
    <row r="229" spans="1:6" x14ac:dyDescent="0.35">
      <c r="A229" s="1"/>
      <c r="B229" s="1" t="s">
        <v>328</v>
      </c>
      <c r="C229" s="79">
        <v>0</v>
      </c>
      <c r="D229" s="79">
        <v>0</v>
      </c>
      <c r="E229" s="72">
        <v>0</v>
      </c>
      <c r="F229" s="1" t="s">
        <v>38</v>
      </c>
    </row>
    <row r="230" spans="1:6" x14ac:dyDescent="0.35">
      <c r="A230" s="1"/>
      <c r="B230" s="1" t="s">
        <v>326</v>
      </c>
      <c r="C230" s="79">
        <v>0</v>
      </c>
      <c r="D230" s="79">
        <v>0</v>
      </c>
      <c r="E230" s="72">
        <v>0</v>
      </c>
      <c r="F230" s="1" t="s">
        <v>38</v>
      </c>
    </row>
    <row r="231" spans="1:6" x14ac:dyDescent="0.35">
      <c r="A231" s="1"/>
      <c r="B231" s="1" t="s">
        <v>267</v>
      </c>
      <c r="C231" s="79">
        <v>0</v>
      </c>
      <c r="D231" s="79">
        <v>0</v>
      </c>
      <c r="E231" s="72">
        <v>0</v>
      </c>
      <c r="F231" s="1" t="s">
        <v>38</v>
      </c>
    </row>
    <row r="232" spans="1:6" x14ac:dyDescent="0.35">
      <c r="A232" s="1"/>
      <c r="B232" s="1"/>
      <c r="C232" s="79"/>
      <c r="D232" s="79"/>
      <c r="E232" s="1"/>
      <c r="F232" s="1"/>
    </row>
    <row r="233" spans="1:6" x14ac:dyDescent="0.35">
      <c r="A233" s="1" t="s">
        <v>108</v>
      </c>
      <c r="B233" s="1"/>
      <c r="C233" s="79">
        <v>2.7089999999999999E-2</v>
      </c>
      <c r="D233" s="79">
        <v>1</v>
      </c>
      <c r="E233" s="72">
        <v>3628573</v>
      </c>
      <c r="F233" s="1" t="str">
        <f>F231</f>
        <v>KS</v>
      </c>
    </row>
    <row r="234" spans="1:6" x14ac:dyDescent="0.35">
      <c r="A234" s="1" t="s">
        <v>258</v>
      </c>
      <c r="B234" s="1"/>
      <c r="C234" s="79"/>
      <c r="D234" s="79"/>
      <c r="E234" s="72">
        <v>133957867</v>
      </c>
      <c r="F234" s="1" t="str">
        <f>F233</f>
        <v>KS</v>
      </c>
    </row>
    <row r="235" spans="1:6" x14ac:dyDescent="0.35">
      <c r="A235" s="1" t="s">
        <v>107</v>
      </c>
      <c r="B235" s="1"/>
      <c r="C235" s="79"/>
      <c r="D235" s="79"/>
      <c r="E235" s="1">
        <v>483</v>
      </c>
      <c r="F235" s="1" t="str">
        <f>F234</f>
        <v>KS</v>
      </c>
    </row>
    <row r="236" spans="1:6" x14ac:dyDescent="0.35">
      <c r="A236" s="1"/>
      <c r="B236" s="1"/>
      <c r="C236" s="79"/>
      <c r="D236" s="79"/>
      <c r="E236" s="1"/>
      <c r="F236" s="1"/>
    </row>
    <row r="237" spans="1:6" x14ac:dyDescent="0.35">
      <c r="A237" s="1" t="s">
        <v>19</v>
      </c>
      <c r="B237" s="1" t="s">
        <v>323</v>
      </c>
      <c r="C237" s="79">
        <v>7.9900000000000006E-3</v>
      </c>
      <c r="D237" s="79">
        <v>0.51773000000000002</v>
      </c>
      <c r="E237" s="72">
        <v>988804</v>
      </c>
      <c r="F237" s="1" t="s">
        <v>19</v>
      </c>
    </row>
    <row r="238" spans="1:6" x14ac:dyDescent="0.35">
      <c r="A238" s="1"/>
      <c r="B238" s="1" t="s">
        <v>267</v>
      </c>
      <c r="C238" s="79">
        <v>5.9300000000000004E-3</v>
      </c>
      <c r="D238" s="79">
        <v>0.38378000000000001</v>
      </c>
      <c r="E238" s="72">
        <v>732988</v>
      </c>
      <c r="F238" s="1" t="s">
        <v>19</v>
      </c>
    </row>
    <row r="239" spans="1:6" x14ac:dyDescent="0.35">
      <c r="A239" s="1"/>
      <c r="B239" s="1" t="s">
        <v>276</v>
      </c>
      <c r="C239" s="79">
        <v>1.5200000000000001E-3</v>
      </c>
      <c r="D239" s="79">
        <v>9.8489999999999994E-2</v>
      </c>
      <c r="E239" s="72">
        <v>188102</v>
      </c>
      <c r="F239" s="1" t="s">
        <v>19</v>
      </c>
    </row>
    <row r="240" spans="1:6" x14ac:dyDescent="0.35">
      <c r="A240" s="1"/>
      <c r="B240" s="1" t="s">
        <v>325</v>
      </c>
      <c r="C240" s="79">
        <v>0</v>
      </c>
      <c r="D240" s="79">
        <v>0</v>
      </c>
      <c r="E240" s="72">
        <v>0</v>
      </c>
      <c r="F240" s="1" t="s">
        <v>19</v>
      </c>
    </row>
    <row r="241" spans="1:6" x14ac:dyDescent="0.35">
      <c r="A241" s="1"/>
      <c r="B241" s="1" t="s">
        <v>324</v>
      </c>
      <c r="C241" s="79">
        <v>0</v>
      </c>
      <c r="D241" s="79">
        <v>0</v>
      </c>
      <c r="E241" s="72">
        <v>0</v>
      </c>
      <c r="F241" s="1" t="s">
        <v>19</v>
      </c>
    </row>
    <row r="242" spans="1:6" x14ac:dyDescent="0.35">
      <c r="A242" s="1"/>
      <c r="B242" s="1" t="s">
        <v>327</v>
      </c>
      <c r="C242" s="79">
        <v>0</v>
      </c>
      <c r="D242" s="79">
        <v>0</v>
      </c>
      <c r="E242" s="72">
        <v>0</v>
      </c>
      <c r="F242" s="1" t="s">
        <v>19</v>
      </c>
    </row>
    <row r="243" spans="1:6" x14ac:dyDescent="0.35">
      <c r="A243" s="1"/>
      <c r="B243" s="1" t="s">
        <v>328</v>
      </c>
      <c r="C243" s="79">
        <v>0</v>
      </c>
      <c r="D243" s="79">
        <v>0</v>
      </c>
      <c r="E243" s="72">
        <v>0</v>
      </c>
      <c r="F243" s="1" t="s">
        <v>19</v>
      </c>
    </row>
    <row r="244" spans="1:6" x14ac:dyDescent="0.35">
      <c r="A244" s="1"/>
      <c r="B244" s="1" t="s">
        <v>326</v>
      </c>
      <c r="C244" s="79">
        <v>0</v>
      </c>
      <c r="D244" s="79">
        <v>0</v>
      </c>
      <c r="E244" s="72">
        <v>0</v>
      </c>
      <c r="F244" s="1" t="s">
        <v>19</v>
      </c>
    </row>
    <row r="245" spans="1:6" x14ac:dyDescent="0.35">
      <c r="A245" s="1"/>
      <c r="B245" s="1"/>
      <c r="C245" s="79"/>
      <c r="D245" s="79"/>
      <c r="E245" s="1"/>
      <c r="F245" s="1"/>
    </row>
    <row r="246" spans="1:6" x14ac:dyDescent="0.35">
      <c r="A246" s="1" t="s">
        <v>108</v>
      </c>
      <c r="B246" s="1"/>
      <c r="C246" s="79">
        <v>1.5440000000000001E-2</v>
      </c>
      <c r="D246" s="79">
        <v>1</v>
      </c>
      <c r="E246" s="72">
        <v>1909894</v>
      </c>
      <c r="F246" s="1" t="str">
        <f>F244</f>
        <v>KY</v>
      </c>
    </row>
    <row r="247" spans="1:6" x14ac:dyDescent="0.35">
      <c r="A247" s="1" t="s">
        <v>258</v>
      </c>
      <c r="B247" s="1"/>
      <c r="C247" s="79"/>
      <c r="D247" s="79"/>
      <c r="E247" s="72">
        <v>123700821</v>
      </c>
      <c r="F247" s="1" t="str">
        <f>F246</f>
        <v>KY</v>
      </c>
    </row>
    <row r="248" spans="1:6" x14ac:dyDescent="0.35">
      <c r="A248" s="1" t="s">
        <v>107</v>
      </c>
      <c r="B248" s="1"/>
      <c r="C248" s="79"/>
      <c r="D248" s="79"/>
      <c r="E248" s="1">
        <v>471</v>
      </c>
      <c r="F248" s="1" t="str">
        <f>F247</f>
        <v>KY</v>
      </c>
    </row>
    <row r="249" spans="1:6" x14ac:dyDescent="0.35">
      <c r="A249" s="1"/>
      <c r="B249" s="1"/>
      <c r="C249" s="79"/>
      <c r="D249" s="79"/>
      <c r="E249" s="1"/>
      <c r="F249" s="1"/>
    </row>
    <row r="250" spans="1:6" x14ac:dyDescent="0.35">
      <c r="A250" s="1" t="s">
        <v>26</v>
      </c>
      <c r="B250" s="1" t="s">
        <v>323</v>
      </c>
      <c r="C250" s="79">
        <v>1.6140000000000002E-2</v>
      </c>
      <c r="D250" s="79">
        <v>0.48144999999999999</v>
      </c>
      <c r="E250" s="72">
        <v>1813213</v>
      </c>
      <c r="F250" s="1" t="s">
        <v>26</v>
      </c>
    </row>
    <row r="251" spans="1:6" x14ac:dyDescent="0.35">
      <c r="A251" s="1"/>
      <c r="B251" s="1" t="s">
        <v>324</v>
      </c>
      <c r="C251" s="79">
        <v>9.2200000000000008E-3</v>
      </c>
      <c r="D251" s="79">
        <v>0.27517000000000003</v>
      </c>
      <c r="E251" s="72">
        <v>1036325</v>
      </c>
      <c r="F251" s="1" t="s">
        <v>26</v>
      </c>
    </row>
    <row r="252" spans="1:6" x14ac:dyDescent="0.35">
      <c r="A252" s="1"/>
      <c r="B252" s="1" t="s">
        <v>276</v>
      </c>
      <c r="C252" s="79">
        <v>5.3200000000000001E-3</v>
      </c>
      <c r="D252" s="79">
        <v>0.15865000000000001</v>
      </c>
      <c r="E252" s="72">
        <v>597507</v>
      </c>
      <c r="F252" s="1" t="s">
        <v>26</v>
      </c>
    </row>
    <row r="253" spans="1:6" x14ac:dyDescent="0.35">
      <c r="A253" s="1"/>
      <c r="B253" s="1" t="s">
        <v>325</v>
      </c>
      <c r="C253" s="79">
        <v>2.8400000000000001E-3</v>
      </c>
      <c r="D253" s="79">
        <v>8.473E-2</v>
      </c>
      <c r="E253" s="72">
        <v>319123</v>
      </c>
      <c r="F253" s="1" t="s">
        <v>26</v>
      </c>
    </row>
    <row r="254" spans="1:6" x14ac:dyDescent="0.35">
      <c r="A254" s="1"/>
      <c r="B254" s="1" t="s">
        <v>327</v>
      </c>
      <c r="C254" s="79">
        <v>0</v>
      </c>
      <c r="D254" s="79">
        <v>0</v>
      </c>
      <c r="E254" s="72">
        <v>0</v>
      </c>
      <c r="F254" s="1" t="s">
        <v>26</v>
      </c>
    </row>
    <row r="255" spans="1:6" x14ac:dyDescent="0.35">
      <c r="A255" s="1"/>
      <c r="B255" s="1" t="s">
        <v>328</v>
      </c>
      <c r="C255" s="79">
        <v>0</v>
      </c>
      <c r="D255" s="79">
        <v>0</v>
      </c>
      <c r="E255" s="72">
        <v>0</v>
      </c>
      <c r="F255" s="1" t="s">
        <v>26</v>
      </c>
    </row>
    <row r="256" spans="1:6" x14ac:dyDescent="0.35">
      <c r="A256" s="1"/>
      <c r="B256" s="1" t="s">
        <v>326</v>
      </c>
      <c r="C256" s="79">
        <v>0</v>
      </c>
      <c r="D256" s="79">
        <v>0</v>
      </c>
      <c r="E256" s="72">
        <v>0</v>
      </c>
      <c r="F256" s="1" t="s">
        <v>26</v>
      </c>
    </row>
    <row r="257" spans="1:6" x14ac:dyDescent="0.35">
      <c r="A257" s="1"/>
      <c r="B257" s="1" t="s">
        <v>267</v>
      </c>
      <c r="C257" s="79">
        <v>0</v>
      </c>
      <c r="D257" s="79">
        <v>0</v>
      </c>
      <c r="E257" s="72">
        <v>0</v>
      </c>
      <c r="F257" s="1" t="s">
        <v>26</v>
      </c>
    </row>
    <row r="258" spans="1:6" x14ac:dyDescent="0.35">
      <c r="A258" s="1"/>
      <c r="B258" s="1"/>
      <c r="C258" s="79"/>
      <c r="D258" s="79"/>
      <c r="E258" s="1"/>
      <c r="F258" s="1"/>
    </row>
    <row r="259" spans="1:6" x14ac:dyDescent="0.35">
      <c r="A259" s="1" t="s">
        <v>108</v>
      </c>
      <c r="B259" s="1"/>
      <c r="C259" s="79">
        <v>3.3509999999999998E-2</v>
      </c>
      <c r="D259" s="79">
        <v>1</v>
      </c>
      <c r="E259" s="72">
        <v>3766169</v>
      </c>
      <c r="F259" s="1" t="str">
        <f>F257</f>
        <v>LA</v>
      </c>
    </row>
    <row r="260" spans="1:6" x14ac:dyDescent="0.35">
      <c r="A260" s="1" t="s">
        <v>258</v>
      </c>
      <c r="B260" s="1"/>
      <c r="C260" s="79"/>
      <c r="D260" s="79"/>
      <c r="E260" s="72">
        <v>112373489</v>
      </c>
      <c r="F260" s="1" t="str">
        <f>F259</f>
        <v>LA</v>
      </c>
    </row>
    <row r="261" spans="1:6" x14ac:dyDescent="0.35">
      <c r="A261" s="1" t="s">
        <v>107</v>
      </c>
      <c r="B261" s="1"/>
      <c r="C261" s="79"/>
      <c r="D261" s="79"/>
      <c r="E261" s="1">
        <v>481</v>
      </c>
      <c r="F261" s="1" t="str">
        <f>F260</f>
        <v>LA</v>
      </c>
    </row>
    <row r="262" spans="1:6" x14ac:dyDescent="0.35">
      <c r="A262" s="1"/>
      <c r="B262" s="1"/>
      <c r="C262" s="79"/>
      <c r="D262" s="79"/>
      <c r="E262" s="1"/>
      <c r="F262" s="1"/>
    </row>
    <row r="263" spans="1:6" x14ac:dyDescent="0.35">
      <c r="A263" s="1" t="s">
        <v>2</v>
      </c>
      <c r="B263" s="1" t="s">
        <v>323</v>
      </c>
      <c r="C263" s="79">
        <v>2.4E-2</v>
      </c>
      <c r="D263" s="79">
        <v>0.59279999999999999</v>
      </c>
      <c r="E263" s="72">
        <v>50330715</v>
      </c>
      <c r="F263" s="1" t="s">
        <v>2</v>
      </c>
    </row>
    <row r="264" spans="1:6" x14ac:dyDescent="0.35">
      <c r="A264" s="1"/>
      <c r="B264" s="1" t="s">
        <v>276</v>
      </c>
      <c r="C264" s="79">
        <v>1.027E-2</v>
      </c>
      <c r="D264" s="79">
        <v>0.25368000000000002</v>
      </c>
      <c r="E264" s="72">
        <v>21538529</v>
      </c>
      <c r="F264" s="1" t="s">
        <v>2</v>
      </c>
    </row>
    <row r="265" spans="1:6" x14ac:dyDescent="0.35">
      <c r="A265" s="1"/>
      <c r="B265" s="1" t="s">
        <v>325</v>
      </c>
      <c r="C265" s="79">
        <v>3.8600000000000001E-3</v>
      </c>
      <c r="D265" s="79">
        <v>9.5439999999999997E-2</v>
      </c>
      <c r="E265" s="72">
        <v>8103269</v>
      </c>
      <c r="F265" s="1" t="s">
        <v>2</v>
      </c>
    </row>
    <row r="266" spans="1:6" x14ac:dyDescent="0.35">
      <c r="A266" s="1"/>
      <c r="B266" s="1" t="s">
        <v>267</v>
      </c>
      <c r="C266" s="79">
        <v>1.2199999999999999E-3</v>
      </c>
      <c r="D266" s="79">
        <v>3.014E-2</v>
      </c>
      <c r="E266" s="72">
        <v>2559110</v>
      </c>
      <c r="F266" s="1" t="s">
        <v>2</v>
      </c>
    </row>
    <row r="267" spans="1:6" x14ac:dyDescent="0.35">
      <c r="A267" s="1"/>
      <c r="B267" s="1" t="s">
        <v>324</v>
      </c>
      <c r="C267" s="79">
        <v>1.1299999999999999E-3</v>
      </c>
      <c r="D267" s="79">
        <v>2.793E-2</v>
      </c>
      <c r="E267" s="72">
        <v>2371329</v>
      </c>
      <c r="F267" s="1" t="s">
        <v>2</v>
      </c>
    </row>
    <row r="268" spans="1:6" x14ac:dyDescent="0.35">
      <c r="A268" s="1"/>
      <c r="B268" s="1" t="s">
        <v>327</v>
      </c>
      <c r="C268" s="79">
        <v>0</v>
      </c>
      <c r="D268" s="79">
        <v>0</v>
      </c>
      <c r="E268" s="72">
        <v>0</v>
      </c>
      <c r="F268" s="1" t="s">
        <v>2</v>
      </c>
    </row>
    <row r="269" spans="1:6" x14ac:dyDescent="0.35">
      <c r="A269" s="1"/>
      <c r="B269" s="1" t="s">
        <v>328</v>
      </c>
      <c r="C269" s="79">
        <v>0</v>
      </c>
      <c r="D269" s="79">
        <v>0</v>
      </c>
      <c r="E269" s="72">
        <v>0</v>
      </c>
      <c r="F269" s="1" t="s">
        <v>2</v>
      </c>
    </row>
    <row r="270" spans="1:6" x14ac:dyDescent="0.35">
      <c r="A270" s="1"/>
      <c r="B270" s="1" t="s">
        <v>326</v>
      </c>
      <c r="C270" s="79">
        <v>0</v>
      </c>
      <c r="D270" s="79">
        <v>0</v>
      </c>
      <c r="E270" s="72">
        <v>0</v>
      </c>
      <c r="F270" s="1" t="s">
        <v>2</v>
      </c>
    </row>
    <row r="271" spans="1:6" x14ac:dyDescent="0.35">
      <c r="A271" s="1"/>
      <c r="B271" s="1"/>
      <c r="C271" s="79"/>
      <c r="D271" s="79"/>
      <c r="E271" s="1"/>
      <c r="F271" s="1"/>
    </row>
    <row r="272" spans="1:6" x14ac:dyDescent="0.35">
      <c r="A272" s="1" t="s">
        <v>108</v>
      </c>
      <c r="B272" s="1"/>
      <c r="C272" s="79">
        <v>4.0489999999999998E-2</v>
      </c>
      <c r="D272" s="79">
        <v>1</v>
      </c>
      <c r="E272" s="72">
        <v>84902953</v>
      </c>
      <c r="F272" s="1" t="str">
        <f>F270</f>
        <v>MA</v>
      </c>
    </row>
    <row r="273" spans="1:6" x14ac:dyDescent="0.35">
      <c r="A273" s="1" t="s">
        <v>258</v>
      </c>
      <c r="B273" s="1"/>
      <c r="C273" s="79"/>
      <c r="D273" s="79"/>
      <c r="E273" s="72">
        <v>2096689775</v>
      </c>
      <c r="F273" s="1" t="str">
        <f>F272</f>
        <v>MA</v>
      </c>
    </row>
    <row r="274" spans="1:6" x14ac:dyDescent="0.35">
      <c r="A274" s="1" t="s">
        <v>107</v>
      </c>
      <c r="B274" s="1"/>
      <c r="C274" s="79"/>
      <c r="D274" s="79"/>
      <c r="E274" s="1">
        <v>434</v>
      </c>
      <c r="F274" s="1" t="str">
        <f>F273</f>
        <v>MA</v>
      </c>
    </row>
    <row r="275" spans="1:6" x14ac:dyDescent="0.35">
      <c r="A275" s="1"/>
      <c r="B275" s="1"/>
      <c r="C275" s="79"/>
      <c r="D275" s="79"/>
      <c r="E275" s="1"/>
      <c r="F275" s="1"/>
    </row>
    <row r="276" spans="1:6" x14ac:dyDescent="0.35">
      <c r="A276" s="1" t="s">
        <v>12</v>
      </c>
      <c r="B276" s="1" t="s">
        <v>323</v>
      </c>
      <c r="C276" s="79">
        <v>8.4899999999999993E-3</v>
      </c>
      <c r="D276" s="79">
        <v>0.60419</v>
      </c>
      <c r="E276" s="72">
        <v>3014059</v>
      </c>
      <c r="F276" s="1" t="s">
        <v>12</v>
      </c>
    </row>
    <row r="277" spans="1:6" x14ac:dyDescent="0.35">
      <c r="A277" s="1"/>
      <c r="B277" s="1" t="s">
        <v>276</v>
      </c>
      <c r="C277" s="79">
        <v>4.9699999999999996E-3</v>
      </c>
      <c r="D277" s="79">
        <v>0.35389999999999999</v>
      </c>
      <c r="E277" s="72">
        <v>1765463</v>
      </c>
      <c r="F277" s="1" t="s">
        <v>12</v>
      </c>
    </row>
    <row r="278" spans="1:6" x14ac:dyDescent="0.35">
      <c r="A278" s="1"/>
      <c r="B278" s="1" t="s">
        <v>325</v>
      </c>
      <c r="C278" s="79">
        <v>5.9000000000000003E-4</v>
      </c>
      <c r="D278" s="79">
        <v>4.1910000000000003E-2</v>
      </c>
      <c r="E278" s="72">
        <v>209056</v>
      </c>
      <c r="F278" s="1" t="s">
        <v>12</v>
      </c>
    </row>
    <row r="279" spans="1:6" x14ac:dyDescent="0.35">
      <c r="A279" s="1"/>
      <c r="B279" s="1" t="s">
        <v>324</v>
      </c>
      <c r="C279" s="79">
        <v>0</v>
      </c>
      <c r="D279" s="79">
        <v>0</v>
      </c>
      <c r="E279" s="72">
        <v>0</v>
      </c>
      <c r="F279" s="1" t="s">
        <v>12</v>
      </c>
    </row>
    <row r="280" spans="1:6" x14ac:dyDescent="0.35">
      <c r="A280" s="1"/>
      <c r="B280" s="1" t="s">
        <v>327</v>
      </c>
      <c r="C280" s="79">
        <v>0</v>
      </c>
      <c r="D280" s="79">
        <v>0</v>
      </c>
      <c r="E280" s="72">
        <v>0</v>
      </c>
      <c r="F280" s="1" t="s">
        <v>12</v>
      </c>
    </row>
    <row r="281" spans="1:6" x14ac:dyDescent="0.35">
      <c r="A281" s="1"/>
      <c r="B281" s="1" t="s">
        <v>328</v>
      </c>
      <c r="C281" s="79">
        <v>0</v>
      </c>
      <c r="D281" s="79">
        <v>0</v>
      </c>
      <c r="E281" s="72">
        <v>0</v>
      </c>
      <c r="F281" s="1" t="s">
        <v>12</v>
      </c>
    </row>
    <row r="282" spans="1:6" x14ac:dyDescent="0.35">
      <c r="A282" s="1"/>
      <c r="B282" s="1" t="s">
        <v>326</v>
      </c>
      <c r="C282" s="79">
        <v>0</v>
      </c>
      <c r="D282" s="79">
        <v>0</v>
      </c>
      <c r="E282" s="72">
        <v>0</v>
      </c>
      <c r="F282" s="1" t="s">
        <v>12</v>
      </c>
    </row>
    <row r="283" spans="1:6" x14ac:dyDescent="0.35">
      <c r="A283" s="1"/>
      <c r="B283" s="1" t="s">
        <v>267</v>
      </c>
      <c r="C283" s="79">
        <v>0</v>
      </c>
      <c r="D283" s="79">
        <v>0</v>
      </c>
      <c r="E283" s="72">
        <v>0</v>
      </c>
      <c r="F283" s="1" t="s">
        <v>12</v>
      </c>
    </row>
    <row r="284" spans="1:6" x14ac:dyDescent="0.35">
      <c r="A284" s="1"/>
      <c r="B284" s="1"/>
      <c r="C284" s="79"/>
      <c r="D284" s="79"/>
      <c r="E284" s="1"/>
      <c r="F284" s="1"/>
    </row>
    <row r="285" spans="1:6" x14ac:dyDescent="0.35">
      <c r="A285" s="1" t="s">
        <v>108</v>
      </c>
      <c r="B285" s="1"/>
      <c r="C285" s="79">
        <v>1.406E-2</v>
      </c>
      <c r="D285" s="79">
        <v>1</v>
      </c>
      <c r="E285" s="72">
        <v>4988578</v>
      </c>
      <c r="F285" s="1" t="str">
        <f>F283</f>
        <v>MD</v>
      </c>
    </row>
    <row r="286" spans="1:6" x14ac:dyDescent="0.35">
      <c r="A286" s="1" t="s">
        <v>258</v>
      </c>
      <c r="B286" s="1"/>
      <c r="C286" s="79"/>
      <c r="D286" s="79"/>
      <c r="E286" s="72">
        <v>354903277</v>
      </c>
      <c r="F286" s="1" t="str">
        <f>F285</f>
        <v>MD</v>
      </c>
    </row>
    <row r="287" spans="1:6" x14ac:dyDescent="0.35">
      <c r="A287" s="1" t="s">
        <v>107</v>
      </c>
      <c r="B287" s="1"/>
      <c r="C287" s="79"/>
      <c r="D287" s="79"/>
      <c r="E287" s="1">
        <v>481</v>
      </c>
      <c r="F287" s="1" t="str">
        <f>F286</f>
        <v>MD</v>
      </c>
    </row>
    <row r="288" spans="1:6" x14ac:dyDescent="0.35">
      <c r="A288" s="1"/>
      <c r="B288" s="1"/>
      <c r="C288" s="79"/>
      <c r="D288" s="79"/>
      <c r="E288" s="1"/>
      <c r="F288" s="1"/>
    </row>
    <row r="289" spans="1:6" x14ac:dyDescent="0.35">
      <c r="A289" s="1" t="s">
        <v>3</v>
      </c>
      <c r="B289" s="1" t="s">
        <v>276</v>
      </c>
      <c r="C289" s="79">
        <v>4.9300000000000004E-3</v>
      </c>
      <c r="D289" s="79">
        <v>0.49952999999999997</v>
      </c>
      <c r="E289" s="72">
        <v>584835</v>
      </c>
      <c r="F289" s="1" t="s">
        <v>3</v>
      </c>
    </row>
    <row r="290" spans="1:6" x14ac:dyDescent="0.35">
      <c r="A290" s="1"/>
      <c r="B290" s="1" t="s">
        <v>323</v>
      </c>
      <c r="C290" s="79">
        <v>4.4200000000000003E-3</v>
      </c>
      <c r="D290" s="79">
        <v>0.44777</v>
      </c>
      <c r="E290" s="72">
        <v>524228</v>
      </c>
      <c r="F290" s="1" t="s">
        <v>3</v>
      </c>
    </row>
    <row r="291" spans="1:6" x14ac:dyDescent="0.35">
      <c r="A291" s="1"/>
      <c r="B291" s="1" t="s">
        <v>325</v>
      </c>
      <c r="C291" s="79">
        <v>5.1999999999999995E-4</v>
      </c>
      <c r="D291" s="79">
        <v>5.2699999999999997E-2</v>
      </c>
      <c r="E291" s="72">
        <v>61698</v>
      </c>
      <c r="F291" s="1" t="s">
        <v>3</v>
      </c>
    </row>
    <row r="292" spans="1:6" x14ac:dyDescent="0.35">
      <c r="A292" s="1"/>
      <c r="B292" s="1" t="s">
        <v>324</v>
      </c>
      <c r="C292" s="79">
        <v>0</v>
      </c>
      <c r="D292" s="79">
        <v>0</v>
      </c>
      <c r="E292" s="72">
        <v>0</v>
      </c>
      <c r="F292" s="1" t="s">
        <v>3</v>
      </c>
    </row>
    <row r="293" spans="1:6" x14ac:dyDescent="0.35">
      <c r="A293" s="1"/>
      <c r="B293" s="1" t="s">
        <v>327</v>
      </c>
      <c r="C293" s="79">
        <v>0</v>
      </c>
      <c r="D293" s="79">
        <v>0</v>
      </c>
      <c r="E293" s="72">
        <v>0</v>
      </c>
      <c r="F293" s="1" t="s">
        <v>3</v>
      </c>
    </row>
    <row r="294" spans="1:6" x14ac:dyDescent="0.35">
      <c r="A294" s="1"/>
      <c r="B294" s="1" t="s">
        <v>328</v>
      </c>
      <c r="C294" s="79">
        <v>0</v>
      </c>
      <c r="D294" s="79">
        <v>0</v>
      </c>
      <c r="E294" s="72">
        <v>0</v>
      </c>
      <c r="F294" s="1" t="s">
        <v>3</v>
      </c>
    </row>
    <row r="295" spans="1:6" x14ac:dyDescent="0.35">
      <c r="A295" s="1"/>
      <c r="B295" s="1" t="s">
        <v>326</v>
      </c>
      <c r="C295" s="79">
        <v>0</v>
      </c>
      <c r="D295" s="79">
        <v>0</v>
      </c>
      <c r="E295" s="72">
        <v>0</v>
      </c>
      <c r="F295" s="1" t="s">
        <v>3</v>
      </c>
    </row>
    <row r="296" spans="1:6" x14ac:dyDescent="0.35">
      <c r="A296" s="1"/>
      <c r="B296" s="1" t="s">
        <v>267</v>
      </c>
      <c r="C296" s="79">
        <v>0</v>
      </c>
      <c r="D296" s="79">
        <v>0</v>
      </c>
      <c r="E296" s="72">
        <v>0</v>
      </c>
      <c r="F296" s="1" t="s">
        <v>3</v>
      </c>
    </row>
    <row r="297" spans="1:6" x14ac:dyDescent="0.35">
      <c r="A297" s="1"/>
      <c r="B297" s="1"/>
      <c r="C297" s="79"/>
      <c r="D297" s="79"/>
      <c r="E297" s="1"/>
      <c r="F297" s="1"/>
    </row>
    <row r="298" spans="1:6" x14ac:dyDescent="0.35">
      <c r="A298" s="1" t="s">
        <v>108</v>
      </c>
      <c r="B298" s="1"/>
      <c r="C298" s="79">
        <v>9.8600000000000007E-3</v>
      </c>
      <c r="D298" s="79">
        <v>1</v>
      </c>
      <c r="E298" s="72">
        <v>1170761</v>
      </c>
      <c r="F298" s="1" t="str">
        <f>F296</f>
        <v>ME</v>
      </c>
    </row>
    <row r="299" spans="1:6" x14ac:dyDescent="0.35">
      <c r="A299" s="1" t="s">
        <v>258</v>
      </c>
      <c r="B299" s="1"/>
      <c r="C299" s="79"/>
      <c r="D299" s="79"/>
      <c r="E299" s="72">
        <v>118722808</v>
      </c>
      <c r="F299" s="1" t="str">
        <f>F298</f>
        <v>ME</v>
      </c>
    </row>
    <row r="300" spans="1:6" x14ac:dyDescent="0.35">
      <c r="A300" s="1" t="s">
        <v>107</v>
      </c>
      <c r="B300" s="1"/>
      <c r="C300" s="79"/>
      <c r="D300" s="79"/>
      <c r="E300" s="1">
        <v>360</v>
      </c>
      <c r="F300" s="1" t="str">
        <f>F299</f>
        <v>ME</v>
      </c>
    </row>
    <row r="301" spans="1:6" x14ac:dyDescent="0.35">
      <c r="A301" s="1"/>
      <c r="B301" s="1"/>
      <c r="C301" s="79"/>
      <c r="D301" s="79"/>
      <c r="E301" s="1"/>
      <c r="F301" s="1"/>
    </row>
    <row r="302" spans="1:6" x14ac:dyDescent="0.35">
      <c r="A302" s="1" t="s">
        <v>39</v>
      </c>
      <c r="B302" s="1" t="s">
        <v>323</v>
      </c>
      <c r="C302" s="79">
        <v>3.0200000000000001E-2</v>
      </c>
      <c r="D302" s="79">
        <v>0.77083999999999997</v>
      </c>
      <c r="E302" s="72">
        <v>21875759</v>
      </c>
      <c r="F302" s="1" t="s">
        <v>39</v>
      </c>
    </row>
    <row r="303" spans="1:6" x14ac:dyDescent="0.35">
      <c r="A303" s="1"/>
      <c r="B303" s="1" t="s">
        <v>276</v>
      </c>
      <c r="C303" s="79">
        <v>4.4799999999999996E-3</v>
      </c>
      <c r="D303" s="79">
        <v>0.11448999999999999</v>
      </c>
      <c r="E303" s="72">
        <v>3249151</v>
      </c>
      <c r="F303" s="1" t="s">
        <v>39</v>
      </c>
    </row>
    <row r="304" spans="1:6" x14ac:dyDescent="0.35">
      <c r="A304" s="1"/>
      <c r="B304" s="1" t="s">
        <v>325</v>
      </c>
      <c r="C304" s="79">
        <v>2.9299999999999999E-3</v>
      </c>
      <c r="D304" s="79">
        <v>7.4789999999999995E-2</v>
      </c>
      <c r="E304" s="72">
        <v>2122341</v>
      </c>
      <c r="F304" s="1" t="s">
        <v>39</v>
      </c>
    </row>
    <row r="305" spans="1:6" x14ac:dyDescent="0.35">
      <c r="A305" s="1"/>
      <c r="B305" s="1" t="s">
        <v>324</v>
      </c>
      <c r="C305" s="79">
        <v>1.56E-3</v>
      </c>
      <c r="D305" s="79">
        <v>3.9879999999999999E-2</v>
      </c>
      <c r="E305" s="72">
        <v>1131770</v>
      </c>
      <c r="F305" s="1" t="s">
        <v>39</v>
      </c>
    </row>
    <row r="306" spans="1:6" x14ac:dyDescent="0.35">
      <c r="A306" s="1"/>
      <c r="B306" s="1" t="s">
        <v>327</v>
      </c>
      <c r="C306" s="79">
        <v>0</v>
      </c>
      <c r="D306" s="79">
        <v>0</v>
      </c>
      <c r="E306" s="72">
        <v>0</v>
      </c>
      <c r="F306" s="1" t="s">
        <v>39</v>
      </c>
    </row>
    <row r="307" spans="1:6" x14ac:dyDescent="0.35">
      <c r="A307" s="1"/>
      <c r="B307" s="1" t="s">
        <v>328</v>
      </c>
      <c r="C307" s="79">
        <v>0</v>
      </c>
      <c r="D307" s="79">
        <v>0</v>
      </c>
      <c r="E307" s="72">
        <v>0</v>
      </c>
      <c r="F307" s="1" t="s">
        <v>39</v>
      </c>
    </row>
    <row r="308" spans="1:6" x14ac:dyDescent="0.35">
      <c r="A308" s="1"/>
      <c r="B308" s="1" t="s">
        <v>326</v>
      </c>
      <c r="C308" s="79">
        <v>0</v>
      </c>
      <c r="D308" s="79">
        <v>0</v>
      </c>
      <c r="E308" s="72">
        <v>0</v>
      </c>
      <c r="F308" s="1" t="s">
        <v>39</v>
      </c>
    </row>
    <row r="309" spans="1:6" x14ac:dyDescent="0.35">
      <c r="A309" s="1"/>
      <c r="B309" s="1" t="s">
        <v>267</v>
      </c>
      <c r="C309" s="79">
        <v>0</v>
      </c>
      <c r="D309" s="79">
        <v>0</v>
      </c>
      <c r="E309" s="72">
        <v>0</v>
      </c>
      <c r="F309" s="1" t="s">
        <v>39</v>
      </c>
    </row>
    <row r="310" spans="1:6" x14ac:dyDescent="0.35">
      <c r="A310" s="1"/>
      <c r="B310" s="1"/>
      <c r="C310" s="79"/>
      <c r="D310" s="79"/>
      <c r="E310" s="1"/>
      <c r="F310" s="1"/>
    </row>
    <row r="311" spans="1:6" x14ac:dyDescent="0.35">
      <c r="A311" s="1" t="s">
        <v>108</v>
      </c>
      <c r="B311" s="1"/>
      <c r="C311" s="79">
        <v>3.9170000000000003E-2</v>
      </c>
      <c r="D311" s="79">
        <v>1</v>
      </c>
      <c r="E311" s="72">
        <v>28379021</v>
      </c>
      <c r="F311" s="1" t="str">
        <f>F309</f>
        <v>MI</v>
      </c>
    </row>
    <row r="312" spans="1:6" x14ac:dyDescent="0.35">
      <c r="A312" s="1" t="s">
        <v>258</v>
      </c>
      <c r="B312" s="1"/>
      <c r="C312" s="79"/>
      <c r="D312" s="79"/>
      <c r="E312" s="72">
        <v>724479146</v>
      </c>
      <c r="F312" s="1" t="str">
        <f>F311</f>
        <v>MI</v>
      </c>
    </row>
    <row r="313" spans="1:6" x14ac:dyDescent="0.35">
      <c r="A313" s="1" t="s">
        <v>107</v>
      </c>
      <c r="B313" s="1"/>
      <c r="C313" s="79"/>
      <c r="D313" s="79"/>
      <c r="E313" s="1">
        <v>482</v>
      </c>
      <c r="F313" s="1" t="str">
        <f>F312</f>
        <v>MI</v>
      </c>
    </row>
    <row r="314" spans="1:6" x14ac:dyDescent="0.35">
      <c r="A314" s="1"/>
      <c r="B314" s="1"/>
      <c r="C314" s="79"/>
      <c r="D314" s="79"/>
      <c r="E314" s="1"/>
      <c r="F314" s="1"/>
    </row>
    <row r="315" spans="1:6" x14ac:dyDescent="0.35">
      <c r="A315" s="1" t="s">
        <v>40</v>
      </c>
      <c r="B315" s="1" t="s">
        <v>324</v>
      </c>
      <c r="C315" s="79">
        <v>1.3500000000000001E-3</v>
      </c>
      <c r="D315" s="79">
        <v>0.51095999999999997</v>
      </c>
      <c r="E315" s="72">
        <v>1645810</v>
      </c>
      <c r="F315" s="1" t="s">
        <v>40</v>
      </c>
    </row>
    <row r="316" spans="1:6" x14ac:dyDescent="0.35">
      <c r="A316" s="1"/>
      <c r="B316" s="1" t="s">
        <v>276</v>
      </c>
      <c r="C316" s="79">
        <v>1.17E-3</v>
      </c>
      <c r="D316" s="79">
        <v>0.44284000000000001</v>
      </c>
      <c r="E316" s="72">
        <v>1426398</v>
      </c>
      <c r="F316" s="1" t="s">
        <v>40</v>
      </c>
    </row>
    <row r="317" spans="1:6" x14ac:dyDescent="0.35">
      <c r="A317" s="1"/>
      <c r="B317" s="1" t="s">
        <v>325</v>
      </c>
      <c r="C317" s="79">
        <v>1.2E-4</v>
      </c>
      <c r="D317" s="79">
        <v>4.6190000000000002E-2</v>
      </c>
      <c r="E317" s="72">
        <v>148788</v>
      </c>
      <c r="F317" s="1" t="s">
        <v>40</v>
      </c>
    </row>
    <row r="318" spans="1:6" x14ac:dyDescent="0.35">
      <c r="A318" s="1"/>
      <c r="B318" s="1" t="s">
        <v>323</v>
      </c>
      <c r="C318" s="79">
        <v>0</v>
      </c>
      <c r="D318" s="79">
        <v>0</v>
      </c>
      <c r="E318" s="72">
        <v>0</v>
      </c>
      <c r="F318" s="1" t="s">
        <v>40</v>
      </c>
    </row>
    <row r="319" spans="1:6" x14ac:dyDescent="0.35">
      <c r="A319" s="1"/>
      <c r="B319" s="1" t="s">
        <v>327</v>
      </c>
      <c r="C319" s="79">
        <v>0</v>
      </c>
      <c r="D319" s="79">
        <v>0</v>
      </c>
      <c r="E319" s="72">
        <v>0</v>
      </c>
      <c r="F319" s="1" t="s">
        <v>40</v>
      </c>
    </row>
    <row r="320" spans="1:6" x14ac:dyDescent="0.35">
      <c r="A320" s="1"/>
      <c r="B320" s="1" t="s">
        <v>328</v>
      </c>
      <c r="C320" s="79">
        <v>0</v>
      </c>
      <c r="D320" s="79">
        <v>0</v>
      </c>
      <c r="E320" s="72">
        <v>0</v>
      </c>
      <c r="F320" s="1" t="s">
        <v>40</v>
      </c>
    </row>
    <row r="321" spans="1:6" x14ac:dyDescent="0.35">
      <c r="A321" s="1"/>
      <c r="B321" s="1" t="s">
        <v>326</v>
      </c>
      <c r="C321" s="79">
        <v>0</v>
      </c>
      <c r="D321" s="79">
        <v>0</v>
      </c>
      <c r="E321" s="72">
        <v>0</v>
      </c>
      <c r="F321" s="1" t="s">
        <v>40</v>
      </c>
    </row>
    <row r="322" spans="1:6" x14ac:dyDescent="0.35">
      <c r="A322" s="1"/>
      <c r="B322" s="1" t="s">
        <v>267</v>
      </c>
      <c r="C322" s="79">
        <v>0</v>
      </c>
      <c r="D322" s="79">
        <v>0</v>
      </c>
      <c r="E322" s="72">
        <v>0</v>
      </c>
      <c r="F322" s="1" t="s">
        <v>40</v>
      </c>
    </row>
    <row r="323" spans="1:6" x14ac:dyDescent="0.35">
      <c r="A323" s="1"/>
      <c r="B323" s="1"/>
      <c r="C323" s="79"/>
      <c r="D323" s="79"/>
      <c r="E323" s="1"/>
      <c r="F323" s="1"/>
    </row>
    <row r="324" spans="1:6" x14ac:dyDescent="0.35">
      <c r="A324" s="1" t="s">
        <v>108</v>
      </c>
      <c r="B324" s="1"/>
      <c r="C324" s="79">
        <v>2.64E-3</v>
      </c>
      <c r="D324" s="79">
        <v>1</v>
      </c>
      <c r="E324" s="72">
        <v>3220996</v>
      </c>
      <c r="F324" s="1" t="str">
        <f>F322</f>
        <v>MN</v>
      </c>
    </row>
    <row r="325" spans="1:6" x14ac:dyDescent="0.35">
      <c r="A325" s="1" t="s">
        <v>258</v>
      </c>
      <c r="B325" s="1"/>
      <c r="C325" s="79"/>
      <c r="D325" s="79"/>
      <c r="E325" s="72">
        <v>1221965717</v>
      </c>
      <c r="F325" s="1" t="str">
        <f>F324</f>
        <v>MN</v>
      </c>
    </row>
    <row r="326" spans="1:6" x14ac:dyDescent="0.35">
      <c r="A326" s="1" t="s">
        <v>107</v>
      </c>
      <c r="B326" s="1"/>
      <c r="C326" s="79"/>
      <c r="D326" s="79"/>
      <c r="E326" s="1">
        <v>480</v>
      </c>
      <c r="F326" s="1" t="str">
        <f>F325</f>
        <v>MN</v>
      </c>
    </row>
    <row r="327" spans="1:6" x14ac:dyDescent="0.35">
      <c r="A327" s="1"/>
      <c r="B327" s="1"/>
      <c r="C327" s="79"/>
      <c r="D327" s="79"/>
      <c r="E327" s="1"/>
      <c r="F327" s="1"/>
    </row>
    <row r="328" spans="1:6" x14ac:dyDescent="0.35">
      <c r="A328" s="1" t="s">
        <v>41</v>
      </c>
      <c r="B328" s="1" t="s">
        <v>323</v>
      </c>
      <c r="C328" s="79">
        <v>7.7999999999999996E-3</v>
      </c>
      <c r="D328" s="79">
        <v>0.60819000000000001</v>
      </c>
      <c r="E328" s="72">
        <v>1715890</v>
      </c>
      <c r="F328" s="1" t="s">
        <v>41</v>
      </c>
    </row>
    <row r="329" spans="1:6" x14ac:dyDescent="0.35">
      <c r="A329" s="1"/>
      <c r="B329" s="1" t="s">
        <v>276</v>
      </c>
      <c r="C329" s="79">
        <v>2.8E-3</v>
      </c>
      <c r="D329" s="79">
        <v>0.21859000000000001</v>
      </c>
      <c r="E329" s="72">
        <v>616720</v>
      </c>
      <c r="F329" s="1" t="s">
        <v>41</v>
      </c>
    </row>
    <row r="330" spans="1:6" x14ac:dyDescent="0.35">
      <c r="A330" s="1"/>
      <c r="B330" s="1" t="s">
        <v>324</v>
      </c>
      <c r="C330" s="79">
        <v>2.2200000000000002E-3</v>
      </c>
      <c r="D330" s="79">
        <v>0.17322000000000001</v>
      </c>
      <c r="E330" s="72">
        <v>488708</v>
      </c>
      <c r="F330" s="1" t="s">
        <v>41</v>
      </c>
    </row>
    <row r="331" spans="1:6" x14ac:dyDescent="0.35">
      <c r="A331" s="1"/>
      <c r="B331" s="1" t="s">
        <v>325</v>
      </c>
      <c r="C331" s="79">
        <v>0</v>
      </c>
      <c r="D331" s="79">
        <v>0</v>
      </c>
      <c r="E331" s="72">
        <v>0</v>
      </c>
      <c r="F331" s="1" t="s">
        <v>41</v>
      </c>
    </row>
    <row r="332" spans="1:6" x14ac:dyDescent="0.35">
      <c r="A332" s="1"/>
      <c r="B332" s="1" t="s">
        <v>327</v>
      </c>
      <c r="C332" s="79">
        <v>0</v>
      </c>
      <c r="D332" s="79">
        <v>0</v>
      </c>
      <c r="E332" s="72">
        <v>0</v>
      </c>
      <c r="F332" s="1" t="s">
        <v>41</v>
      </c>
    </row>
    <row r="333" spans="1:6" x14ac:dyDescent="0.35">
      <c r="A333" s="1"/>
      <c r="B333" s="1" t="s">
        <v>328</v>
      </c>
      <c r="C333" s="79">
        <v>0</v>
      </c>
      <c r="D333" s="79">
        <v>0</v>
      </c>
      <c r="E333" s="72">
        <v>0</v>
      </c>
      <c r="F333" s="1" t="s">
        <v>41</v>
      </c>
    </row>
    <row r="334" spans="1:6" x14ac:dyDescent="0.35">
      <c r="A334" s="1"/>
      <c r="B334" s="1" t="s">
        <v>326</v>
      </c>
      <c r="C334" s="79">
        <v>0</v>
      </c>
      <c r="D334" s="79">
        <v>0</v>
      </c>
      <c r="E334" s="72">
        <v>0</v>
      </c>
      <c r="F334" s="1" t="s">
        <v>41</v>
      </c>
    </row>
    <row r="335" spans="1:6" x14ac:dyDescent="0.35">
      <c r="A335" s="1"/>
      <c r="B335" s="1" t="s">
        <v>267</v>
      </c>
      <c r="C335" s="79">
        <v>0</v>
      </c>
      <c r="D335" s="79">
        <v>0</v>
      </c>
      <c r="E335" s="72">
        <v>0</v>
      </c>
      <c r="F335" s="1" t="s">
        <v>41</v>
      </c>
    </row>
    <row r="336" spans="1:6" x14ac:dyDescent="0.35">
      <c r="A336" s="1"/>
      <c r="B336" s="1"/>
      <c r="C336" s="79"/>
      <c r="D336" s="79"/>
      <c r="E336" s="1"/>
      <c r="F336" s="1"/>
    </row>
    <row r="337" spans="1:6" x14ac:dyDescent="0.35">
      <c r="A337" s="1" t="s">
        <v>108</v>
      </c>
      <c r="B337" s="1"/>
      <c r="C337" s="79">
        <v>1.282E-2</v>
      </c>
      <c r="D337" s="79">
        <v>1</v>
      </c>
      <c r="E337" s="72">
        <v>2821318</v>
      </c>
      <c r="F337" s="1" t="str">
        <f>F335</f>
        <v>MO</v>
      </c>
    </row>
    <row r="338" spans="1:6" x14ac:dyDescent="0.35">
      <c r="A338" s="1" t="s">
        <v>258</v>
      </c>
      <c r="B338" s="1"/>
      <c r="C338" s="79"/>
      <c r="D338" s="79"/>
      <c r="E338" s="72">
        <v>220075712</v>
      </c>
      <c r="F338" s="1" t="str">
        <f>F337</f>
        <v>MO</v>
      </c>
    </row>
    <row r="339" spans="1:6" x14ac:dyDescent="0.35">
      <c r="A339" s="1" t="s">
        <v>107</v>
      </c>
      <c r="B339" s="1"/>
      <c r="C339" s="79"/>
      <c r="D339" s="79"/>
      <c r="E339" s="1">
        <v>480</v>
      </c>
      <c r="F339" s="1" t="str">
        <f>F338</f>
        <v>MO</v>
      </c>
    </row>
    <row r="340" spans="1:6" x14ac:dyDescent="0.35">
      <c r="A340" s="1"/>
      <c r="B340" s="1"/>
      <c r="C340" s="79"/>
      <c r="D340" s="79"/>
      <c r="E340" s="1"/>
      <c r="F340" s="1"/>
    </row>
    <row r="341" spans="1:6" x14ac:dyDescent="0.35">
      <c r="A341" s="1" t="s">
        <v>20</v>
      </c>
      <c r="B341" s="1" t="s">
        <v>276</v>
      </c>
      <c r="C341" s="79">
        <v>2.66E-3</v>
      </c>
      <c r="D341" s="79">
        <v>0.54949999999999999</v>
      </c>
      <c r="E341" s="72">
        <v>139885</v>
      </c>
      <c r="F341" s="1" t="s">
        <v>20</v>
      </c>
    </row>
    <row r="342" spans="1:6" x14ac:dyDescent="0.35">
      <c r="A342" s="1"/>
      <c r="B342" s="1" t="s">
        <v>323</v>
      </c>
      <c r="C342" s="79">
        <v>2.1800000000000001E-3</v>
      </c>
      <c r="D342" s="79">
        <v>0.45050000000000001</v>
      </c>
      <c r="E342" s="72">
        <v>114683</v>
      </c>
      <c r="F342" s="1" t="s">
        <v>20</v>
      </c>
    </row>
    <row r="343" spans="1:6" x14ac:dyDescent="0.35">
      <c r="A343" s="1"/>
      <c r="B343" s="1" t="s">
        <v>325</v>
      </c>
      <c r="C343" s="79">
        <v>0</v>
      </c>
      <c r="D343" s="79">
        <v>0</v>
      </c>
      <c r="E343" s="72">
        <v>0</v>
      </c>
      <c r="F343" s="1" t="s">
        <v>20</v>
      </c>
    </row>
    <row r="344" spans="1:6" x14ac:dyDescent="0.35">
      <c r="A344" s="1"/>
      <c r="B344" s="1" t="s">
        <v>324</v>
      </c>
      <c r="C344" s="79">
        <v>0</v>
      </c>
      <c r="D344" s="79">
        <v>0</v>
      </c>
      <c r="E344" s="72">
        <v>0</v>
      </c>
      <c r="F344" s="1" t="s">
        <v>20</v>
      </c>
    </row>
    <row r="345" spans="1:6" x14ac:dyDescent="0.35">
      <c r="A345" s="1"/>
      <c r="B345" s="1" t="s">
        <v>327</v>
      </c>
      <c r="C345" s="79">
        <v>0</v>
      </c>
      <c r="D345" s="79">
        <v>0</v>
      </c>
      <c r="E345" s="72">
        <v>0</v>
      </c>
      <c r="F345" s="1" t="s">
        <v>20</v>
      </c>
    </row>
    <row r="346" spans="1:6" x14ac:dyDescent="0.35">
      <c r="A346" s="1"/>
      <c r="B346" s="1" t="s">
        <v>328</v>
      </c>
      <c r="C346" s="79">
        <v>0</v>
      </c>
      <c r="D346" s="79">
        <v>0</v>
      </c>
      <c r="E346" s="72">
        <v>0</v>
      </c>
      <c r="F346" s="1" t="s">
        <v>20</v>
      </c>
    </row>
    <row r="347" spans="1:6" x14ac:dyDescent="0.35">
      <c r="A347" s="1"/>
      <c r="B347" s="1" t="s">
        <v>326</v>
      </c>
      <c r="C347" s="79">
        <v>0</v>
      </c>
      <c r="D347" s="79">
        <v>0</v>
      </c>
      <c r="E347" s="72">
        <v>0</v>
      </c>
      <c r="F347" s="1" t="s">
        <v>20</v>
      </c>
    </row>
    <row r="348" spans="1:6" x14ac:dyDescent="0.35">
      <c r="A348" s="1"/>
      <c r="B348" s="1" t="s">
        <v>267</v>
      </c>
      <c r="C348" s="79">
        <v>0</v>
      </c>
      <c r="D348" s="79">
        <v>0</v>
      </c>
      <c r="E348" s="72">
        <v>0</v>
      </c>
      <c r="F348" s="1" t="s">
        <v>20</v>
      </c>
    </row>
    <row r="349" spans="1:6" x14ac:dyDescent="0.35">
      <c r="A349" s="1"/>
      <c r="B349" s="1"/>
      <c r="C349" s="79"/>
      <c r="D349" s="79"/>
      <c r="E349" s="1"/>
      <c r="F349" s="1"/>
    </row>
    <row r="350" spans="1:6" x14ac:dyDescent="0.35">
      <c r="A350" s="1" t="s">
        <v>108</v>
      </c>
      <c r="B350" s="1"/>
      <c r="C350" s="79">
        <v>4.8300000000000001E-3</v>
      </c>
      <c r="D350" s="79">
        <v>1</v>
      </c>
      <c r="E350" s="72">
        <v>254568</v>
      </c>
      <c r="F350" s="1" t="str">
        <f>F348</f>
        <v>MS</v>
      </c>
    </row>
    <row r="351" spans="1:6" x14ac:dyDescent="0.35">
      <c r="A351" s="1" t="s">
        <v>258</v>
      </c>
      <c r="B351" s="1"/>
      <c r="C351" s="79"/>
      <c r="D351" s="79"/>
      <c r="E351" s="72">
        <v>52672939</v>
      </c>
      <c r="F351" s="1" t="str">
        <f>F350</f>
        <v>MS</v>
      </c>
    </row>
    <row r="352" spans="1:6" x14ac:dyDescent="0.35">
      <c r="A352" s="1" t="s">
        <v>107</v>
      </c>
      <c r="B352" s="1"/>
      <c r="C352" s="79"/>
      <c r="D352" s="79"/>
      <c r="E352" s="1">
        <v>483</v>
      </c>
      <c r="F352" s="1" t="str">
        <f>F351</f>
        <v>MS</v>
      </c>
    </row>
    <row r="353" spans="1:6" x14ac:dyDescent="0.35">
      <c r="A353" s="1"/>
      <c r="B353" s="1"/>
      <c r="C353" s="79"/>
      <c r="D353" s="79"/>
      <c r="E353" s="1"/>
      <c r="F353" s="1"/>
    </row>
    <row r="354" spans="1:6" x14ac:dyDescent="0.35">
      <c r="A354" s="1" t="s">
        <v>27</v>
      </c>
      <c r="B354" s="1" t="s">
        <v>323</v>
      </c>
      <c r="C354" s="79">
        <v>4.2700000000000004E-3</v>
      </c>
      <c r="D354" s="79">
        <v>0.62838000000000005</v>
      </c>
      <c r="E354" s="72">
        <v>449164</v>
      </c>
      <c r="F354" s="1" t="s">
        <v>27</v>
      </c>
    </row>
    <row r="355" spans="1:6" x14ac:dyDescent="0.35">
      <c r="A355" s="1"/>
      <c r="B355" s="1" t="s">
        <v>276</v>
      </c>
      <c r="C355" s="79">
        <v>1.73E-3</v>
      </c>
      <c r="D355" s="79">
        <v>0.25453999999999999</v>
      </c>
      <c r="E355" s="72">
        <v>181946</v>
      </c>
      <c r="F355" s="1" t="s">
        <v>27</v>
      </c>
    </row>
    <row r="356" spans="1:6" x14ac:dyDescent="0.35">
      <c r="A356" s="1"/>
      <c r="B356" s="1" t="s">
        <v>324</v>
      </c>
      <c r="C356" s="79">
        <v>8.0000000000000004E-4</v>
      </c>
      <c r="D356" s="79">
        <v>0.11708</v>
      </c>
      <c r="E356" s="72">
        <v>83692</v>
      </c>
      <c r="F356" s="1" t="s">
        <v>27</v>
      </c>
    </row>
    <row r="357" spans="1:6" x14ac:dyDescent="0.35">
      <c r="A357" s="1"/>
      <c r="B357" s="1" t="s">
        <v>325</v>
      </c>
      <c r="C357" s="79">
        <v>0</v>
      </c>
      <c r="D357" s="79">
        <v>0</v>
      </c>
      <c r="E357" s="72">
        <v>0</v>
      </c>
      <c r="F357" s="1" t="s">
        <v>27</v>
      </c>
    </row>
    <row r="358" spans="1:6" x14ac:dyDescent="0.35">
      <c r="A358" s="1"/>
      <c r="B358" s="1" t="s">
        <v>327</v>
      </c>
      <c r="C358" s="79">
        <v>0</v>
      </c>
      <c r="D358" s="79">
        <v>0</v>
      </c>
      <c r="E358" s="72">
        <v>0</v>
      </c>
      <c r="F358" s="1" t="s">
        <v>27</v>
      </c>
    </row>
    <row r="359" spans="1:6" x14ac:dyDescent="0.35">
      <c r="A359" s="1"/>
      <c r="B359" s="1" t="s">
        <v>328</v>
      </c>
      <c r="C359" s="79">
        <v>0</v>
      </c>
      <c r="D359" s="79">
        <v>0</v>
      </c>
      <c r="E359" s="72">
        <v>0</v>
      </c>
      <c r="F359" s="1" t="s">
        <v>27</v>
      </c>
    </row>
    <row r="360" spans="1:6" x14ac:dyDescent="0.35">
      <c r="A360" s="1"/>
      <c r="B360" s="1" t="s">
        <v>326</v>
      </c>
      <c r="C360" s="79">
        <v>0</v>
      </c>
      <c r="D360" s="79">
        <v>0</v>
      </c>
      <c r="E360" s="72">
        <v>0</v>
      </c>
      <c r="F360" s="1" t="s">
        <v>27</v>
      </c>
    </row>
    <row r="361" spans="1:6" x14ac:dyDescent="0.35">
      <c r="A361" s="1"/>
      <c r="B361" s="1" t="s">
        <v>267</v>
      </c>
      <c r="C361" s="79">
        <v>0</v>
      </c>
      <c r="D361" s="79">
        <v>0</v>
      </c>
      <c r="E361" s="72">
        <v>0</v>
      </c>
      <c r="F361" s="1" t="s">
        <v>27</v>
      </c>
    </row>
    <row r="362" spans="1:6" x14ac:dyDescent="0.35">
      <c r="A362" s="1"/>
      <c r="B362" s="1"/>
      <c r="C362" s="79"/>
      <c r="D362" s="79"/>
      <c r="E362" s="1"/>
      <c r="F362" s="1"/>
    </row>
    <row r="363" spans="1:6" x14ac:dyDescent="0.35">
      <c r="A363" s="1" t="s">
        <v>108</v>
      </c>
      <c r="B363" s="1"/>
      <c r="C363" s="79">
        <v>6.7999999999999996E-3</v>
      </c>
      <c r="D363" s="79">
        <v>1</v>
      </c>
      <c r="E363" s="72">
        <v>714801</v>
      </c>
      <c r="F363" s="1" t="str">
        <f>F361</f>
        <v>MT</v>
      </c>
    </row>
    <row r="364" spans="1:6" x14ac:dyDescent="0.35">
      <c r="A364" s="1" t="s">
        <v>258</v>
      </c>
      <c r="B364" s="1"/>
      <c r="C364" s="79"/>
      <c r="D364" s="79"/>
      <c r="E364" s="72">
        <v>105138010</v>
      </c>
      <c r="F364" s="1" t="str">
        <f>F363</f>
        <v>MT</v>
      </c>
    </row>
    <row r="365" spans="1:6" x14ac:dyDescent="0.35">
      <c r="A365" s="1" t="s">
        <v>107</v>
      </c>
      <c r="B365" s="1"/>
      <c r="C365" s="79"/>
      <c r="D365" s="79"/>
      <c r="E365" s="1">
        <v>364</v>
      </c>
      <c r="F365" s="1" t="str">
        <f>F364</f>
        <v>MT</v>
      </c>
    </row>
    <row r="366" spans="1:6" x14ac:dyDescent="0.35">
      <c r="A366" s="1"/>
      <c r="B366" s="1"/>
      <c r="C366" s="79"/>
      <c r="D366" s="79"/>
      <c r="E366" s="1"/>
      <c r="F366" s="1"/>
    </row>
    <row r="367" spans="1:6" x14ac:dyDescent="0.35">
      <c r="A367" s="1" t="s">
        <v>21</v>
      </c>
      <c r="B367" s="1" t="s">
        <v>276</v>
      </c>
      <c r="C367" s="79">
        <v>4.6899999999999997E-3</v>
      </c>
      <c r="D367" s="79">
        <v>0.67488000000000004</v>
      </c>
      <c r="E367" s="72">
        <v>928578</v>
      </c>
      <c r="F367" s="1" t="s">
        <v>21</v>
      </c>
    </row>
    <row r="368" spans="1:6" x14ac:dyDescent="0.35">
      <c r="A368" s="1"/>
      <c r="B368" s="1" t="s">
        <v>325</v>
      </c>
      <c r="C368" s="79">
        <v>2.2599999999999999E-3</v>
      </c>
      <c r="D368" s="79">
        <v>0.32512000000000002</v>
      </c>
      <c r="E368" s="72">
        <v>447337</v>
      </c>
      <c r="F368" s="1" t="s">
        <v>21</v>
      </c>
    </row>
    <row r="369" spans="1:6" x14ac:dyDescent="0.35">
      <c r="A369" s="1"/>
      <c r="B369" s="1" t="s">
        <v>323</v>
      </c>
      <c r="C369" s="79">
        <v>0</v>
      </c>
      <c r="D369" s="79">
        <v>0</v>
      </c>
      <c r="E369" s="72">
        <v>0</v>
      </c>
      <c r="F369" s="1" t="s">
        <v>21</v>
      </c>
    </row>
    <row r="370" spans="1:6" x14ac:dyDescent="0.35">
      <c r="A370" s="1"/>
      <c r="B370" s="1" t="s">
        <v>324</v>
      </c>
      <c r="C370" s="79">
        <v>0</v>
      </c>
      <c r="D370" s="79">
        <v>0</v>
      </c>
      <c r="E370" s="72">
        <v>0</v>
      </c>
      <c r="F370" s="1" t="s">
        <v>21</v>
      </c>
    </row>
    <row r="371" spans="1:6" x14ac:dyDescent="0.35">
      <c r="A371" s="1"/>
      <c r="B371" s="1" t="s">
        <v>327</v>
      </c>
      <c r="C371" s="79">
        <v>0</v>
      </c>
      <c r="D371" s="79">
        <v>0</v>
      </c>
      <c r="E371" s="72">
        <v>0</v>
      </c>
      <c r="F371" s="1" t="s">
        <v>21</v>
      </c>
    </row>
    <row r="372" spans="1:6" x14ac:dyDescent="0.35">
      <c r="A372" s="1"/>
      <c r="B372" s="1" t="s">
        <v>328</v>
      </c>
      <c r="C372" s="79">
        <v>0</v>
      </c>
      <c r="D372" s="79">
        <v>0</v>
      </c>
      <c r="E372" s="72">
        <v>0</v>
      </c>
      <c r="F372" s="1" t="s">
        <v>21</v>
      </c>
    </row>
    <row r="373" spans="1:6" x14ac:dyDescent="0.35">
      <c r="A373" s="1"/>
      <c r="B373" s="1" t="s">
        <v>326</v>
      </c>
      <c r="C373" s="79">
        <v>0</v>
      </c>
      <c r="D373" s="79">
        <v>0</v>
      </c>
      <c r="E373" s="72">
        <v>0</v>
      </c>
      <c r="F373" s="1" t="s">
        <v>21</v>
      </c>
    </row>
    <row r="374" spans="1:6" x14ac:dyDescent="0.35">
      <c r="A374" s="1"/>
      <c r="B374" s="1" t="s">
        <v>267</v>
      </c>
      <c r="C374" s="79">
        <v>0</v>
      </c>
      <c r="D374" s="79">
        <v>0</v>
      </c>
      <c r="E374" s="72">
        <v>0</v>
      </c>
      <c r="F374" s="1" t="s">
        <v>21</v>
      </c>
    </row>
    <row r="375" spans="1:6" x14ac:dyDescent="0.35">
      <c r="A375" s="1"/>
      <c r="B375" s="1"/>
      <c r="C375" s="79"/>
      <c r="D375" s="79"/>
      <c r="E375" s="1"/>
      <c r="F375" s="1"/>
    </row>
    <row r="376" spans="1:6" x14ac:dyDescent="0.35">
      <c r="A376" s="1" t="s">
        <v>108</v>
      </c>
      <c r="B376" s="1"/>
      <c r="C376" s="79">
        <v>6.9499999999999996E-3</v>
      </c>
      <c r="D376" s="79">
        <v>1</v>
      </c>
      <c r="E376" s="72">
        <v>1375915</v>
      </c>
      <c r="F376" s="1" t="str">
        <f>F374</f>
        <v>NC</v>
      </c>
    </row>
    <row r="377" spans="1:6" x14ac:dyDescent="0.35">
      <c r="A377" s="1" t="s">
        <v>258</v>
      </c>
      <c r="B377" s="1"/>
      <c r="C377" s="79"/>
      <c r="D377" s="79"/>
      <c r="E377" s="72">
        <v>198078937</v>
      </c>
      <c r="F377" s="1" t="str">
        <f>F376</f>
        <v>NC</v>
      </c>
    </row>
    <row r="378" spans="1:6" x14ac:dyDescent="0.35">
      <c r="A378" s="1" t="s">
        <v>107</v>
      </c>
      <c r="B378" s="1"/>
      <c r="C378" s="79"/>
      <c r="D378" s="79"/>
      <c r="E378" s="1">
        <v>520</v>
      </c>
      <c r="F378" s="1" t="str">
        <f>F377</f>
        <v>NC</v>
      </c>
    </row>
    <row r="379" spans="1:6" x14ac:dyDescent="0.35">
      <c r="A379" s="1"/>
      <c r="B379" s="1"/>
      <c r="C379" s="79"/>
      <c r="D379" s="79"/>
      <c r="E379" s="1"/>
      <c r="F379" s="1"/>
    </row>
    <row r="380" spans="1:6" x14ac:dyDescent="0.35">
      <c r="A380" s="1" t="s">
        <v>28</v>
      </c>
      <c r="B380" s="1" t="s">
        <v>276</v>
      </c>
      <c r="C380" s="79">
        <v>0</v>
      </c>
      <c r="D380" s="79">
        <v>0</v>
      </c>
      <c r="E380" s="72">
        <v>0</v>
      </c>
      <c r="F380" s="1" t="s">
        <v>28</v>
      </c>
    </row>
    <row r="381" spans="1:6" x14ac:dyDescent="0.35">
      <c r="A381" s="1"/>
      <c r="B381" s="1" t="s">
        <v>323</v>
      </c>
      <c r="C381" s="79">
        <v>0</v>
      </c>
      <c r="D381" s="79">
        <v>0</v>
      </c>
      <c r="E381" s="72">
        <v>0</v>
      </c>
      <c r="F381" s="1" t="s">
        <v>28</v>
      </c>
    </row>
    <row r="382" spans="1:6" x14ac:dyDescent="0.35">
      <c r="A382" s="1"/>
      <c r="B382" s="1" t="s">
        <v>325</v>
      </c>
      <c r="C382" s="79">
        <v>0</v>
      </c>
      <c r="D382" s="79">
        <v>0</v>
      </c>
      <c r="E382" s="72">
        <v>0</v>
      </c>
      <c r="F382" s="1" t="s">
        <v>28</v>
      </c>
    </row>
    <row r="383" spans="1:6" x14ac:dyDescent="0.35">
      <c r="A383" s="1"/>
      <c r="B383" s="1" t="s">
        <v>324</v>
      </c>
      <c r="C383" s="79">
        <v>0</v>
      </c>
      <c r="D383" s="79">
        <v>0</v>
      </c>
      <c r="E383" s="72">
        <v>0</v>
      </c>
      <c r="F383" s="1" t="s">
        <v>28</v>
      </c>
    </row>
    <row r="384" spans="1:6" x14ac:dyDescent="0.35">
      <c r="A384" s="1"/>
      <c r="B384" s="1" t="s">
        <v>327</v>
      </c>
      <c r="C384" s="79">
        <v>0</v>
      </c>
      <c r="D384" s="79">
        <v>0</v>
      </c>
      <c r="E384" s="72">
        <v>0</v>
      </c>
      <c r="F384" s="1" t="s">
        <v>28</v>
      </c>
    </row>
    <row r="385" spans="1:6" x14ac:dyDescent="0.35">
      <c r="A385" s="1"/>
      <c r="B385" s="1" t="s">
        <v>328</v>
      </c>
      <c r="C385" s="79">
        <v>0</v>
      </c>
      <c r="D385" s="79">
        <v>0</v>
      </c>
      <c r="E385" s="72">
        <v>0</v>
      </c>
      <c r="F385" s="1" t="s">
        <v>28</v>
      </c>
    </row>
    <row r="386" spans="1:6" x14ac:dyDescent="0.35">
      <c r="A386" s="1"/>
      <c r="B386" s="1" t="s">
        <v>326</v>
      </c>
      <c r="C386" s="79">
        <v>0</v>
      </c>
      <c r="D386" s="79">
        <v>0</v>
      </c>
      <c r="E386" s="72">
        <v>0</v>
      </c>
      <c r="F386" s="1" t="s">
        <v>28</v>
      </c>
    </row>
    <row r="387" spans="1:6" x14ac:dyDescent="0.35">
      <c r="A387" s="1"/>
      <c r="B387" s="1" t="s">
        <v>267</v>
      </c>
      <c r="C387" s="79">
        <v>0</v>
      </c>
      <c r="D387" s="79">
        <v>0</v>
      </c>
      <c r="E387" s="72">
        <v>0</v>
      </c>
      <c r="F387" s="1" t="s">
        <v>28</v>
      </c>
    </row>
    <row r="388" spans="1:6" x14ac:dyDescent="0.35">
      <c r="A388" s="1"/>
      <c r="B388" s="1"/>
      <c r="C388" s="79"/>
      <c r="D388" s="79"/>
      <c r="E388" s="1"/>
      <c r="F388" s="1"/>
    </row>
    <row r="389" spans="1:6" x14ac:dyDescent="0.35">
      <c r="A389" s="1" t="s">
        <v>108</v>
      </c>
      <c r="B389" s="1"/>
      <c r="C389" s="79">
        <v>0</v>
      </c>
      <c r="D389" s="79">
        <v>0</v>
      </c>
      <c r="E389" s="72">
        <v>0</v>
      </c>
      <c r="F389" s="1" t="str">
        <f>F387</f>
        <v>ND</v>
      </c>
    </row>
    <row r="390" spans="1:6" x14ac:dyDescent="0.35">
      <c r="A390" s="1" t="s">
        <v>258</v>
      </c>
      <c r="B390" s="1"/>
      <c r="C390" s="79"/>
      <c r="D390" s="79"/>
      <c r="E390" s="72">
        <v>73672953</v>
      </c>
      <c r="F390" s="1" t="str">
        <f>F389</f>
        <v>ND</v>
      </c>
    </row>
    <row r="391" spans="1:6" x14ac:dyDescent="0.35">
      <c r="A391" s="1" t="s">
        <v>107</v>
      </c>
      <c r="B391" s="1"/>
      <c r="C391" s="79"/>
      <c r="D391" s="79"/>
      <c r="E391" s="1">
        <v>366</v>
      </c>
      <c r="F391" s="1" t="str">
        <f>F390</f>
        <v>ND</v>
      </c>
    </row>
    <row r="392" spans="1:6" x14ac:dyDescent="0.35">
      <c r="A392" s="1"/>
      <c r="B392" s="1"/>
      <c r="C392" s="79"/>
      <c r="D392" s="79"/>
      <c r="E392" s="1"/>
      <c r="F392" s="1"/>
    </row>
    <row r="393" spans="1:6" x14ac:dyDescent="0.35">
      <c r="A393" s="1" t="s">
        <v>42</v>
      </c>
      <c r="B393" s="1" t="s">
        <v>324</v>
      </c>
      <c r="C393" s="79">
        <v>2.282E-2</v>
      </c>
      <c r="D393" s="79">
        <v>0.51446000000000003</v>
      </c>
      <c r="E393" s="72">
        <v>1986518</v>
      </c>
      <c r="F393" s="1" t="s">
        <v>42</v>
      </c>
    </row>
    <row r="394" spans="1:6" x14ac:dyDescent="0.35">
      <c r="A394" s="1"/>
      <c r="B394" s="1" t="s">
        <v>325</v>
      </c>
      <c r="C394" s="79">
        <v>1.985E-2</v>
      </c>
      <c r="D394" s="79">
        <v>0.44746000000000002</v>
      </c>
      <c r="E394" s="72">
        <v>1727809</v>
      </c>
      <c r="F394" s="1" t="s">
        <v>42</v>
      </c>
    </row>
    <row r="395" spans="1:6" x14ac:dyDescent="0.35">
      <c r="A395" s="1"/>
      <c r="B395" s="1" t="s">
        <v>323</v>
      </c>
      <c r="C395" s="79">
        <v>1.6900000000000001E-3</v>
      </c>
      <c r="D395" s="79">
        <v>3.8089999999999999E-2</v>
      </c>
      <c r="E395" s="72">
        <v>147062</v>
      </c>
      <c r="F395" s="1" t="s">
        <v>42</v>
      </c>
    </row>
    <row r="396" spans="1:6" x14ac:dyDescent="0.35">
      <c r="A396" s="1"/>
      <c r="B396" s="1" t="s">
        <v>276</v>
      </c>
      <c r="C396" s="79">
        <v>0</v>
      </c>
      <c r="D396" s="79">
        <v>0</v>
      </c>
      <c r="E396" s="72">
        <v>0</v>
      </c>
      <c r="F396" s="1" t="s">
        <v>42</v>
      </c>
    </row>
    <row r="397" spans="1:6" x14ac:dyDescent="0.35">
      <c r="A397" s="1"/>
      <c r="B397" s="1" t="s">
        <v>327</v>
      </c>
      <c r="C397" s="79">
        <v>0</v>
      </c>
      <c r="D397" s="79">
        <v>0</v>
      </c>
      <c r="E397" s="72">
        <v>0</v>
      </c>
      <c r="F397" s="1" t="s">
        <v>42</v>
      </c>
    </row>
    <row r="398" spans="1:6" x14ac:dyDescent="0.35">
      <c r="A398" s="1"/>
      <c r="B398" s="1" t="s">
        <v>328</v>
      </c>
      <c r="C398" s="79">
        <v>0</v>
      </c>
      <c r="D398" s="79">
        <v>0</v>
      </c>
      <c r="E398" s="72">
        <v>0</v>
      </c>
      <c r="F398" s="1" t="s">
        <v>42</v>
      </c>
    </row>
    <row r="399" spans="1:6" x14ac:dyDescent="0.35">
      <c r="A399" s="1"/>
      <c r="B399" s="1" t="s">
        <v>326</v>
      </c>
      <c r="C399" s="79">
        <v>0</v>
      </c>
      <c r="D399" s="79">
        <v>0</v>
      </c>
      <c r="E399" s="72">
        <v>0</v>
      </c>
      <c r="F399" s="1" t="s">
        <v>42</v>
      </c>
    </row>
    <row r="400" spans="1:6" x14ac:dyDescent="0.35">
      <c r="A400" s="1"/>
      <c r="B400" s="1" t="s">
        <v>267</v>
      </c>
      <c r="C400" s="79">
        <v>0</v>
      </c>
      <c r="D400" s="79">
        <v>0</v>
      </c>
      <c r="E400" s="72">
        <v>0</v>
      </c>
      <c r="F400" s="1" t="s">
        <v>42</v>
      </c>
    </row>
    <row r="401" spans="1:6" x14ac:dyDescent="0.35">
      <c r="A401" s="1"/>
      <c r="B401" s="1"/>
      <c r="C401" s="79"/>
      <c r="D401" s="79"/>
      <c r="E401" s="1"/>
      <c r="F401" s="1"/>
    </row>
    <row r="402" spans="1:6" x14ac:dyDescent="0.35">
      <c r="A402" s="1" t="s">
        <v>108</v>
      </c>
      <c r="B402" s="1"/>
      <c r="C402" s="79">
        <v>4.4359999999999997E-2</v>
      </c>
      <c r="D402" s="79">
        <v>1</v>
      </c>
      <c r="E402" s="72">
        <v>3861388</v>
      </c>
      <c r="F402" s="1" t="str">
        <f>F400</f>
        <v>NE</v>
      </c>
    </row>
    <row r="403" spans="1:6" x14ac:dyDescent="0.35">
      <c r="A403" s="1" t="s">
        <v>258</v>
      </c>
      <c r="B403" s="1"/>
      <c r="C403" s="79"/>
      <c r="D403" s="79"/>
      <c r="E403" s="72">
        <v>87044214</v>
      </c>
      <c r="F403" s="1" t="str">
        <f>F402</f>
        <v>NE</v>
      </c>
    </row>
    <row r="404" spans="1:6" x14ac:dyDescent="0.35">
      <c r="A404" s="1" t="s">
        <v>107</v>
      </c>
      <c r="B404" s="1"/>
      <c r="C404" s="79"/>
      <c r="D404" s="79"/>
      <c r="E404" s="1">
        <v>360</v>
      </c>
      <c r="F404" s="1" t="str">
        <f>F403</f>
        <v>NE</v>
      </c>
    </row>
    <row r="405" spans="1:6" x14ac:dyDescent="0.35">
      <c r="A405" s="1"/>
      <c r="B405" s="1"/>
      <c r="C405" s="79"/>
      <c r="D405" s="79"/>
      <c r="E405" s="1"/>
      <c r="F405" s="1"/>
    </row>
    <row r="406" spans="1:6" x14ac:dyDescent="0.35">
      <c r="A406" s="1" t="s">
        <v>4</v>
      </c>
      <c r="B406" s="1" t="s">
        <v>323</v>
      </c>
      <c r="C406" s="79">
        <v>4.1999999999999997E-3</v>
      </c>
      <c r="D406" s="79">
        <v>1</v>
      </c>
      <c r="E406" s="72">
        <v>160890</v>
      </c>
      <c r="F406" s="1" t="s">
        <v>4</v>
      </c>
    </row>
    <row r="407" spans="1:6" x14ac:dyDescent="0.35">
      <c r="A407" s="1"/>
      <c r="B407" s="1" t="s">
        <v>276</v>
      </c>
      <c r="C407" s="79">
        <v>0</v>
      </c>
      <c r="D407" s="79">
        <v>0</v>
      </c>
      <c r="E407" s="72">
        <v>0</v>
      </c>
      <c r="F407" s="1" t="s">
        <v>4</v>
      </c>
    </row>
    <row r="408" spans="1:6" x14ac:dyDescent="0.35">
      <c r="A408" s="1"/>
      <c r="B408" s="1" t="s">
        <v>325</v>
      </c>
      <c r="C408" s="79">
        <v>0</v>
      </c>
      <c r="D408" s="79">
        <v>0</v>
      </c>
      <c r="E408" s="72">
        <v>0</v>
      </c>
      <c r="F408" s="1" t="s">
        <v>4</v>
      </c>
    </row>
    <row r="409" spans="1:6" x14ac:dyDescent="0.35">
      <c r="A409" s="1"/>
      <c r="B409" s="1" t="s">
        <v>324</v>
      </c>
      <c r="C409" s="79">
        <v>0</v>
      </c>
      <c r="D409" s="79">
        <v>0</v>
      </c>
      <c r="E409" s="72">
        <v>0</v>
      </c>
      <c r="F409" s="1" t="s">
        <v>4</v>
      </c>
    </row>
    <row r="410" spans="1:6" x14ac:dyDescent="0.35">
      <c r="A410" s="1"/>
      <c r="B410" s="1" t="s">
        <v>327</v>
      </c>
      <c r="C410" s="79">
        <v>0</v>
      </c>
      <c r="D410" s="79">
        <v>0</v>
      </c>
      <c r="E410" s="72">
        <v>0</v>
      </c>
      <c r="F410" s="1" t="s">
        <v>4</v>
      </c>
    </row>
    <row r="411" spans="1:6" x14ac:dyDescent="0.35">
      <c r="A411" s="1"/>
      <c r="B411" s="1" t="s">
        <v>328</v>
      </c>
      <c r="C411" s="79">
        <v>0</v>
      </c>
      <c r="D411" s="79">
        <v>0</v>
      </c>
      <c r="E411" s="72">
        <v>0</v>
      </c>
      <c r="F411" s="1" t="s">
        <v>4</v>
      </c>
    </row>
    <row r="412" spans="1:6" x14ac:dyDescent="0.35">
      <c r="A412" s="1"/>
      <c r="B412" s="1" t="s">
        <v>326</v>
      </c>
      <c r="C412" s="79">
        <v>0</v>
      </c>
      <c r="D412" s="79">
        <v>0</v>
      </c>
      <c r="E412" s="72">
        <v>0</v>
      </c>
      <c r="F412" s="1" t="s">
        <v>4</v>
      </c>
    </row>
    <row r="413" spans="1:6" x14ac:dyDescent="0.35">
      <c r="A413" s="1"/>
      <c r="B413" s="1" t="s">
        <v>267</v>
      </c>
      <c r="C413" s="79">
        <v>0</v>
      </c>
      <c r="D413" s="79">
        <v>0</v>
      </c>
      <c r="E413" s="72">
        <v>0</v>
      </c>
      <c r="F413" s="1" t="s">
        <v>4</v>
      </c>
    </row>
    <row r="414" spans="1:6" x14ac:dyDescent="0.35">
      <c r="A414" s="1"/>
      <c r="B414" s="1"/>
      <c r="C414" s="79"/>
      <c r="D414" s="79"/>
      <c r="E414" s="1"/>
      <c r="F414" s="1"/>
    </row>
    <row r="415" spans="1:6" x14ac:dyDescent="0.35">
      <c r="A415" s="1" t="s">
        <v>108</v>
      </c>
      <c r="B415" s="1"/>
      <c r="C415" s="79">
        <v>4.1999999999999997E-3</v>
      </c>
      <c r="D415" s="79">
        <v>1</v>
      </c>
      <c r="E415" s="72">
        <v>160890</v>
      </c>
      <c r="F415" s="1" t="str">
        <f>F413</f>
        <v>NH</v>
      </c>
    </row>
    <row r="416" spans="1:6" x14ac:dyDescent="0.35">
      <c r="A416" s="1" t="s">
        <v>258</v>
      </c>
      <c r="B416" s="1"/>
      <c r="C416" s="79"/>
      <c r="D416" s="79"/>
      <c r="E416" s="72">
        <v>38270740</v>
      </c>
      <c r="F416" s="1" t="str">
        <f>F415</f>
        <v>NH</v>
      </c>
    </row>
    <row r="417" spans="1:6" x14ac:dyDescent="0.35">
      <c r="A417" s="1" t="s">
        <v>107</v>
      </c>
      <c r="B417" s="1"/>
      <c r="C417" s="79"/>
      <c r="D417" s="79"/>
      <c r="E417" s="1">
        <v>363</v>
      </c>
      <c r="F417" s="1" t="str">
        <f>F416</f>
        <v>NH</v>
      </c>
    </row>
    <row r="418" spans="1:6" x14ac:dyDescent="0.35">
      <c r="A418" s="1"/>
      <c r="B418" s="1"/>
      <c r="C418" s="79"/>
      <c r="D418" s="79"/>
      <c r="E418" s="1"/>
      <c r="F418" s="1"/>
    </row>
    <row r="419" spans="1:6" x14ac:dyDescent="0.35">
      <c r="A419" s="1" t="s">
        <v>5</v>
      </c>
      <c r="B419" s="1" t="s">
        <v>276</v>
      </c>
      <c r="C419" s="79">
        <v>1.1469999999999999E-2</v>
      </c>
      <c r="D419" s="79">
        <v>0.67559000000000002</v>
      </c>
      <c r="E419" s="72">
        <v>30336935</v>
      </c>
      <c r="F419" s="1" t="s">
        <v>5</v>
      </c>
    </row>
    <row r="420" spans="1:6" x14ac:dyDescent="0.35">
      <c r="A420" s="1"/>
      <c r="B420" s="1" t="s">
        <v>325</v>
      </c>
      <c r="C420" s="79">
        <v>3.0300000000000001E-3</v>
      </c>
      <c r="D420" s="79">
        <v>0.17857999999999999</v>
      </c>
      <c r="E420" s="72">
        <v>8019004</v>
      </c>
      <c r="F420" s="1" t="s">
        <v>5</v>
      </c>
    </row>
    <row r="421" spans="1:6" x14ac:dyDescent="0.35">
      <c r="A421" s="1"/>
      <c r="B421" s="1" t="s">
        <v>323</v>
      </c>
      <c r="C421" s="79">
        <v>2.47E-3</v>
      </c>
      <c r="D421" s="79">
        <v>0.14582999999999999</v>
      </c>
      <c r="E421" s="72">
        <v>6548584</v>
      </c>
      <c r="F421" s="1" t="s">
        <v>5</v>
      </c>
    </row>
    <row r="422" spans="1:6" x14ac:dyDescent="0.35">
      <c r="A422" s="1"/>
      <c r="B422" s="1" t="s">
        <v>324</v>
      </c>
      <c r="C422" s="79">
        <v>0</v>
      </c>
      <c r="D422" s="79">
        <v>0</v>
      </c>
      <c r="E422" s="72">
        <v>0</v>
      </c>
      <c r="F422" s="1" t="s">
        <v>5</v>
      </c>
    </row>
    <row r="423" spans="1:6" x14ac:dyDescent="0.35">
      <c r="A423" s="1"/>
      <c r="B423" s="1" t="s">
        <v>327</v>
      </c>
      <c r="C423" s="79">
        <v>0</v>
      </c>
      <c r="D423" s="79">
        <v>0</v>
      </c>
      <c r="E423" s="72">
        <v>0</v>
      </c>
      <c r="F423" s="1" t="s">
        <v>5</v>
      </c>
    </row>
    <row r="424" spans="1:6" x14ac:dyDescent="0.35">
      <c r="A424" s="1"/>
      <c r="B424" s="1" t="s">
        <v>328</v>
      </c>
      <c r="C424" s="79">
        <v>0</v>
      </c>
      <c r="D424" s="79">
        <v>0</v>
      </c>
      <c r="E424" s="72">
        <v>0</v>
      </c>
      <c r="F424" s="1" t="s">
        <v>5</v>
      </c>
    </row>
    <row r="425" spans="1:6" x14ac:dyDescent="0.35">
      <c r="A425" s="1"/>
      <c r="B425" s="1" t="s">
        <v>326</v>
      </c>
      <c r="C425" s="79">
        <v>0</v>
      </c>
      <c r="D425" s="79">
        <v>0</v>
      </c>
      <c r="E425" s="72">
        <v>0</v>
      </c>
      <c r="F425" s="1" t="s">
        <v>5</v>
      </c>
    </row>
    <row r="426" spans="1:6" x14ac:dyDescent="0.35">
      <c r="A426" s="1"/>
      <c r="B426" s="1" t="s">
        <v>267</v>
      </c>
      <c r="C426" s="79">
        <v>0</v>
      </c>
      <c r="D426" s="79">
        <v>0</v>
      </c>
      <c r="E426" s="72">
        <v>0</v>
      </c>
      <c r="F426" s="1" t="s">
        <v>5</v>
      </c>
    </row>
    <row r="427" spans="1:6" x14ac:dyDescent="0.35">
      <c r="A427" s="1"/>
      <c r="B427" s="1"/>
      <c r="C427" s="79"/>
      <c r="D427" s="79"/>
      <c r="E427" s="1"/>
      <c r="F427" s="1"/>
    </row>
    <row r="428" spans="1:6" x14ac:dyDescent="0.35">
      <c r="A428" s="1" t="s">
        <v>108</v>
      </c>
      <c r="B428" s="1"/>
      <c r="C428" s="79">
        <v>1.6969999999999999E-2</v>
      </c>
      <c r="D428" s="79">
        <v>1</v>
      </c>
      <c r="E428" s="72">
        <v>44904523</v>
      </c>
      <c r="F428" s="1" t="str">
        <f>F426</f>
        <v>NJ</v>
      </c>
    </row>
    <row r="429" spans="1:6" x14ac:dyDescent="0.35">
      <c r="A429" s="1" t="s">
        <v>258</v>
      </c>
      <c r="B429" s="1"/>
      <c r="C429" s="79"/>
      <c r="D429" s="79"/>
      <c r="E429" s="72">
        <v>2646029098</v>
      </c>
      <c r="F429" s="1" t="str">
        <f>F428</f>
        <v>NJ</v>
      </c>
    </row>
    <row r="430" spans="1:6" x14ac:dyDescent="0.35">
      <c r="A430" s="1" t="s">
        <v>107</v>
      </c>
      <c r="B430" s="1"/>
      <c r="C430" s="79"/>
      <c r="D430" s="79"/>
      <c r="E430" s="1">
        <v>484</v>
      </c>
      <c r="F430" s="1" t="str">
        <f>F429</f>
        <v>NJ</v>
      </c>
    </row>
    <row r="431" spans="1:6" x14ac:dyDescent="0.35">
      <c r="A431" s="1"/>
      <c r="B431" s="1"/>
      <c r="C431" s="79"/>
      <c r="D431" s="79"/>
      <c r="E431" s="1"/>
      <c r="F431" s="1"/>
    </row>
    <row r="432" spans="1:6" x14ac:dyDescent="0.35">
      <c r="A432" s="1" t="s">
        <v>29</v>
      </c>
      <c r="B432" s="1" t="s">
        <v>323</v>
      </c>
      <c r="C432" s="79">
        <v>8.5599999999999999E-3</v>
      </c>
      <c r="D432" s="79">
        <v>0.61167000000000005</v>
      </c>
      <c r="E432" s="72">
        <v>1503753</v>
      </c>
      <c r="F432" s="1" t="s">
        <v>29</v>
      </c>
    </row>
    <row r="433" spans="1:6" x14ac:dyDescent="0.35">
      <c r="A433" s="1"/>
      <c r="B433" s="1" t="s">
        <v>276</v>
      </c>
      <c r="C433" s="79">
        <v>5.4299999999999999E-3</v>
      </c>
      <c r="D433" s="79">
        <v>0.38833000000000001</v>
      </c>
      <c r="E433" s="72">
        <v>954698</v>
      </c>
      <c r="F433" s="1" t="s">
        <v>29</v>
      </c>
    </row>
    <row r="434" spans="1:6" x14ac:dyDescent="0.35">
      <c r="A434" s="1"/>
      <c r="B434" s="1" t="s">
        <v>325</v>
      </c>
      <c r="C434" s="79">
        <v>0</v>
      </c>
      <c r="D434" s="79">
        <v>0</v>
      </c>
      <c r="E434" s="72">
        <v>0</v>
      </c>
      <c r="F434" s="1" t="s">
        <v>29</v>
      </c>
    </row>
    <row r="435" spans="1:6" x14ac:dyDescent="0.35">
      <c r="A435" s="1"/>
      <c r="B435" s="1" t="s">
        <v>324</v>
      </c>
      <c r="C435" s="79">
        <v>0</v>
      </c>
      <c r="D435" s="79">
        <v>0</v>
      </c>
      <c r="E435" s="72">
        <v>0</v>
      </c>
      <c r="F435" s="1" t="s">
        <v>29</v>
      </c>
    </row>
    <row r="436" spans="1:6" x14ac:dyDescent="0.35">
      <c r="A436" s="1"/>
      <c r="B436" s="1" t="s">
        <v>327</v>
      </c>
      <c r="C436" s="79">
        <v>0</v>
      </c>
      <c r="D436" s="79">
        <v>0</v>
      </c>
      <c r="E436" s="72">
        <v>0</v>
      </c>
      <c r="F436" s="1" t="s">
        <v>29</v>
      </c>
    </row>
    <row r="437" spans="1:6" x14ac:dyDescent="0.35">
      <c r="A437" s="1"/>
      <c r="B437" s="1" t="s">
        <v>328</v>
      </c>
      <c r="C437" s="79">
        <v>0</v>
      </c>
      <c r="D437" s="79">
        <v>0</v>
      </c>
      <c r="E437" s="72">
        <v>0</v>
      </c>
      <c r="F437" s="1" t="s">
        <v>29</v>
      </c>
    </row>
    <row r="438" spans="1:6" x14ac:dyDescent="0.35">
      <c r="A438" s="1"/>
      <c r="B438" s="1" t="s">
        <v>326</v>
      </c>
      <c r="C438" s="79">
        <v>0</v>
      </c>
      <c r="D438" s="79">
        <v>0</v>
      </c>
      <c r="E438" s="72">
        <v>0</v>
      </c>
      <c r="F438" s="1" t="s">
        <v>29</v>
      </c>
    </row>
    <row r="439" spans="1:6" x14ac:dyDescent="0.35">
      <c r="A439" s="1"/>
      <c r="B439" s="1" t="s">
        <v>267</v>
      </c>
      <c r="C439" s="79">
        <v>0</v>
      </c>
      <c r="D439" s="79">
        <v>0</v>
      </c>
      <c r="E439" s="72">
        <v>0</v>
      </c>
      <c r="F439" s="1" t="s">
        <v>29</v>
      </c>
    </row>
    <row r="440" spans="1:6" x14ac:dyDescent="0.35">
      <c r="A440" s="1"/>
      <c r="B440" s="1"/>
      <c r="C440" s="79"/>
      <c r="D440" s="79"/>
      <c r="E440" s="1"/>
      <c r="F440" s="1"/>
    </row>
    <row r="441" spans="1:6" x14ac:dyDescent="0.35">
      <c r="A441" s="1" t="s">
        <v>108</v>
      </c>
      <c r="B441" s="1"/>
      <c r="C441" s="79">
        <v>1.3990000000000001E-2</v>
      </c>
      <c r="D441" s="79">
        <v>1</v>
      </c>
      <c r="E441" s="72">
        <v>2458451</v>
      </c>
      <c r="F441" s="1" t="str">
        <f>F439</f>
        <v>NM</v>
      </c>
    </row>
    <row r="442" spans="1:6" x14ac:dyDescent="0.35">
      <c r="A442" s="1" t="s">
        <v>258</v>
      </c>
      <c r="B442" s="1"/>
      <c r="C442" s="79"/>
      <c r="D442" s="79"/>
      <c r="E442" s="72">
        <v>175674307</v>
      </c>
      <c r="F442" s="1" t="str">
        <f>F441</f>
        <v>NM</v>
      </c>
    </row>
    <row r="443" spans="1:6" x14ac:dyDescent="0.35">
      <c r="A443" s="1" t="s">
        <v>107</v>
      </c>
      <c r="B443" s="1"/>
      <c r="C443" s="79"/>
      <c r="D443" s="79"/>
      <c r="E443" s="1">
        <v>468</v>
      </c>
      <c r="F443" s="1" t="str">
        <f>F442</f>
        <v>NM</v>
      </c>
    </row>
    <row r="444" spans="1:6" x14ac:dyDescent="0.35">
      <c r="A444" s="1"/>
      <c r="B444" s="1"/>
      <c r="C444" s="79"/>
      <c r="D444" s="79"/>
      <c r="E444" s="1"/>
      <c r="F444" s="1"/>
    </row>
    <row r="445" spans="1:6" x14ac:dyDescent="0.35">
      <c r="A445" s="1" t="s">
        <v>50</v>
      </c>
      <c r="B445" s="1" t="s">
        <v>323</v>
      </c>
      <c r="C445" s="79">
        <v>1.23E-2</v>
      </c>
      <c r="D445" s="79">
        <v>0.42227999999999999</v>
      </c>
      <c r="E445" s="72">
        <v>5236734</v>
      </c>
      <c r="F445" s="1" t="s">
        <v>50</v>
      </c>
    </row>
    <row r="446" spans="1:6" x14ac:dyDescent="0.35">
      <c r="A446" s="1"/>
      <c r="B446" s="1" t="s">
        <v>276</v>
      </c>
      <c r="C446" s="79">
        <v>7.6499999999999997E-3</v>
      </c>
      <c r="D446" s="79">
        <v>0.26251000000000002</v>
      </c>
      <c r="E446" s="72">
        <v>3255356</v>
      </c>
      <c r="F446" s="1" t="s">
        <v>50</v>
      </c>
    </row>
    <row r="447" spans="1:6" x14ac:dyDescent="0.35">
      <c r="A447" s="1"/>
      <c r="B447" s="1" t="s">
        <v>324</v>
      </c>
      <c r="C447" s="79">
        <v>5.5799999999999999E-3</v>
      </c>
      <c r="D447" s="79">
        <v>0.19145000000000001</v>
      </c>
      <c r="E447" s="72">
        <v>2374165</v>
      </c>
      <c r="F447" s="1" t="s">
        <v>50</v>
      </c>
    </row>
    <row r="448" spans="1:6" x14ac:dyDescent="0.35">
      <c r="A448" s="1"/>
      <c r="B448" s="1" t="s">
        <v>325</v>
      </c>
      <c r="C448" s="79">
        <v>3.5999999999999999E-3</v>
      </c>
      <c r="D448" s="79">
        <v>0.12377000000000001</v>
      </c>
      <c r="E448" s="72">
        <v>1534853</v>
      </c>
      <c r="F448" s="1" t="s">
        <v>50</v>
      </c>
    </row>
    <row r="449" spans="1:6" x14ac:dyDescent="0.35">
      <c r="A449" s="1"/>
      <c r="B449" s="1" t="s">
        <v>327</v>
      </c>
      <c r="C449" s="79">
        <v>0</v>
      </c>
      <c r="D449" s="79">
        <v>0</v>
      </c>
      <c r="E449" s="72">
        <v>0</v>
      </c>
      <c r="F449" s="1" t="s">
        <v>50</v>
      </c>
    </row>
    <row r="450" spans="1:6" x14ac:dyDescent="0.35">
      <c r="A450" s="1"/>
      <c r="B450" s="1" t="s">
        <v>328</v>
      </c>
      <c r="C450" s="79">
        <v>0</v>
      </c>
      <c r="D450" s="79">
        <v>0</v>
      </c>
      <c r="E450" s="72">
        <v>0</v>
      </c>
      <c r="F450" s="1" t="s">
        <v>50</v>
      </c>
    </row>
    <row r="451" spans="1:6" x14ac:dyDescent="0.35">
      <c r="A451" s="1"/>
      <c r="B451" s="1" t="s">
        <v>326</v>
      </c>
      <c r="C451" s="79">
        <v>0</v>
      </c>
      <c r="D451" s="79">
        <v>0</v>
      </c>
      <c r="E451" s="72">
        <v>0</v>
      </c>
      <c r="F451" s="1" t="s">
        <v>50</v>
      </c>
    </row>
    <row r="452" spans="1:6" x14ac:dyDescent="0.35">
      <c r="A452" s="1"/>
      <c r="B452" s="1" t="s">
        <v>267</v>
      </c>
      <c r="C452" s="79">
        <v>0</v>
      </c>
      <c r="D452" s="79">
        <v>0</v>
      </c>
      <c r="E452" s="72">
        <v>0</v>
      </c>
      <c r="F452" s="1" t="s">
        <v>50</v>
      </c>
    </row>
    <row r="453" spans="1:6" x14ac:dyDescent="0.35">
      <c r="A453" s="1"/>
      <c r="B453" s="1"/>
      <c r="C453" s="79"/>
      <c r="D453" s="79"/>
      <c r="E453" s="1"/>
      <c r="F453" s="1"/>
    </row>
    <row r="454" spans="1:6" x14ac:dyDescent="0.35">
      <c r="A454" s="1" t="s">
        <v>108</v>
      </c>
      <c r="B454" s="1"/>
      <c r="C454" s="79">
        <v>2.912E-2</v>
      </c>
      <c r="D454" s="79">
        <v>1</v>
      </c>
      <c r="E454" s="72">
        <v>12401108</v>
      </c>
      <c r="F454" s="1" t="str">
        <f>F452</f>
        <v>NV</v>
      </c>
    </row>
    <row r="455" spans="1:6" x14ac:dyDescent="0.35">
      <c r="A455" s="1" t="s">
        <v>258</v>
      </c>
      <c r="B455" s="1"/>
      <c r="C455" s="79"/>
      <c r="D455" s="79"/>
      <c r="E455" s="72">
        <v>425811315</v>
      </c>
      <c r="F455" s="1" t="str">
        <f>F454</f>
        <v>NV</v>
      </c>
    </row>
    <row r="456" spans="1:6" x14ac:dyDescent="0.35">
      <c r="A456" s="1" t="s">
        <v>107</v>
      </c>
      <c r="B456" s="1"/>
      <c r="C456" s="79"/>
      <c r="D456" s="79"/>
      <c r="E456" s="1">
        <v>520</v>
      </c>
      <c r="F456" s="1" t="str">
        <f>F455</f>
        <v>NV</v>
      </c>
    </row>
    <row r="457" spans="1:6" x14ac:dyDescent="0.35">
      <c r="A457" s="1"/>
      <c r="B457" s="1"/>
      <c r="C457" s="79"/>
      <c r="D457" s="79"/>
      <c r="E457" s="1"/>
      <c r="F457" s="1"/>
    </row>
    <row r="458" spans="1:6" x14ac:dyDescent="0.35">
      <c r="A458" s="1" t="s">
        <v>6</v>
      </c>
      <c r="B458" s="1" t="s">
        <v>323</v>
      </c>
      <c r="C458" s="79">
        <v>2.2870000000000001E-2</v>
      </c>
      <c r="D458" s="79">
        <v>0.41704999999999998</v>
      </c>
      <c r="E458" s="72">
        <v>70986668</v>
      </c>
      <c r="F458" s="1" t="s">
        <v>6</v>
      </c>
    </row>
    <row r="459" spans="1:6" x14ac:dyDescent="0.35">
      <c r="A459" s="1"/>
      <c r="B459" s="1" t="s">
        <v>276</v>
      </c>
      <c r="C459" s="79">
        <v>1.393E-2</v>
      </c>
      <c r="D459" s="79">
        <v>0.254</v>
      </c>
      <c r="E459" s="72">
        <v>43233952</v>
      </c>
      <c r="F459" s="1" t="s">
        <v>6</v>
      </c>
    </row>
    <row r="460" spans="1:6" x14ac:dyDescent="0.35">
      <c r="A460" s="1"/>
      <c r="B460" s="1" t="s">
        <v>325</v>
      </c>
      <c r="C460" s="79">
        <v>9.5300000000000003E-3</v>
      </c>
      <c r="D460" s="79">
        <v>0.17371</v>
      </c>
      <c r="E460" s="72">
        <v>29567731</v>
      </c>
      <c r="F460" s="1" t="s">
        <v>6</v>
      </c>
    </row>
    <row r="461" spans="1:6" x14ac:dyDescent="0.35">
      <c r="A461" s="1"/>
      <c r="B461" s="1" t="s">
        <v>324</v>
      </c>
      <c r="C461" s="79">
        <v>8.5100000000000002E-3</v>
      </c>
      <c r="D461" s="79">
        <v>0.15523999999999999</v>
      </c>
      <c r="E461" s="72">
        <v>26424158</v>
      </c>
      <c r="F461" s="1" t="s">
        <v>6</v>
      </c>
    </row>
    <row r="462" spans="1:6" x14ac:dyDescent="0.35">
      <c r="A462" s="1"/>
      <c r="B462" s="1" t="s">
        <v>327</v>
      </c>
      <c r="C462" s="79">
        <v>0</v>
      </c>
      <c r="D462" s="79">
        <v>0</v>
      </c>
      <c r="E462" s="72">
        <v>0</v>
      </c>
      <c r="F462" s="1" t="s">
        <v>6</v>
      </c>
    </row>
    <row r="463" spans="1:6" x14ac:dyDescent="0.35">
      <c r="A463" s="1"/>
      <c r="B463" s="1" t="s">
        <v>328</v>
      </c>
      <c r="C463" s="79">
        <v>0</v>
      </c>
      <c r="D463" s="79">
        <v>0</v>
      </c>
      <c r="E463" s="72">
        <v>0</v>
      </c>
      <c r="F463" s="1" t="s">
        <v>6</v>
      </c>
    </row>
    <row r="464" spans="1:6" x14ac:dyDescent="0.35">
      <c r="A464" s="1"/>
      <c r="B464" s="1" t="s">
        <v>326</v>
      </c>
      <c r="C464" s="79">
        <v>0</v>
      </c>
      <c r="D464" s="79">
        <v>0</v>
      </c>
      <c r="E464" s="72">
        <v>0</v>
      </c>
      <c r="F464" s="1" t="s">
        <v>6</v>
      </c>
    </row>
    <row r="465" spans="1:6" x14ac:dyDescent="0.35">
      <c r="A465" s="1"/>
      <c r="B465" s="1" t="s">
        <v>267</v>
      </c>
      <c r="C465" s="79">
        <v>0</v>
      </c>
      <c r="D465" s="79">
        <v>0</v>
      </c>
      <c r="E465" s="72">
        <v>0</v>
      </c>
      <c r="F465" s="1" t="s">
        <v>6</v>
      </c>
    </row>
    <row r="466" spans="1:6" x14ac:dyDescent="0.35">
      <c r="A466" s="1"/>
      <c r="B466" s="1"/>
      <c r="C466" s="79"/>
      <c r="D466" s="79"/>
      <c r="E466" s="1"/>
      <c r="F466" s="1"/>
    </row>
    <row r="467" spans="1:6" x14ac:dyDescent="0.35">
      <c r="A467" s="1" t="s">
        <v>108</v>
      </c>
      <c r="B467" s="1"/>
      <c r="C467" s="79">
        <v>5.484E-2</v>
      </c>
      <c r="D467" s="79">
        <v>1</v>
      </c>
      <c r="E467" s="72">
        <v>170212508</v>
      </c>
      <c r="F467" s="1" t="str">
        <f>F465</f>
        <v>NY</v>
      </c>
    </row>
    <row r="468" spans="1:6" x14ac:dyDescent="0.35">
      <c r="A468" s="1" t="s">
        <v>258</v>
      </c>
      <c r="B468" s="1"/>
      <c r="C468" s="79"/>
      <c r="D468" s="79"/>
      <c r="E468" s="72">
        <v>3103707524</v>
      </c>
      <c r="F468" s="1" t="str">
        <f>F467</f>
        <v>NY</v>
      </c>
    </row>
    <row r="469" spans="1:6" x14ac:dyDescent="0.35">
      <c r="A469" s="1" t="s">
        <v>107</v>
      </c>
      <c r="B469" s="1"/>
      <c r="C469" s="79"/>
      <c r="D469" s="79"/>
      <c r="E469" s="1">
        <v>480</v>
      </c>
      <c r="F469" s="1" t="str">
        <f>F468</f>
        <v>NY</v>
      </c>
    </row>
    <row r="470" spans="1:6" x14ac:dyDescent="0.35">
      <c r="A470" s="1"/>
      <c r="B470" s="1"/>
      <c r="C470" s="79"/>
      <c r="D470" s="79"/>
      <c r="E470" s="1"/>
      <c r="F470" s="1"/>
    </row>
    <row r="471" spans="1:6" x14ac:dyDescent="0.35">
      <c r="A471" s="1" t="s">
        <v>43</v>
      </c>
      <c r="B471" s="1" t="s">
        <v>323</v>
      </c>
      <c r="C471" s="79">
        <v>5.7299999999999999E-3</v>
      </c>
      <c r="D471" s="79">
        <v>0.53083999999999998</v>
      </c>
      <c r="E471" s="72">
        <v>4420490</v>
      </c>
      <c r="F471" s="1" t="s">
        <v>43</v>
      </c>
    </row>
    <row r="472" spans="1:6" x14ac:dyDescent="0.35">
      <c r="A472" s="1"/>
      <c r="B472" s="1" t="s">
        <v>276</v>
      </c>
      <c r="C472" s="79">
        <v>2.8700000000000002E-3</v>
      </c>
      <c r="D472" s="79">
        <v>0.26639000000000002</v>
      </c>
      <c r="E472" s="72">
        <v>2218300</v>
      </c>
      <c r="F472" s="1" t="s">
        <v>43</v>
      </c>
    </row>
    <row r="473" spans="1:6" x14ac:dyDescent="0.35">
      <c r="A473" s="1"/>
      <c r="B473" s="1" t="s">
        <v>325</v>
      </c>
      <c r="C473" s="79">
        <v>2.1900000000000001E-3</v>
      </c>
      <c r="D473" s="79">
        <v>0.20277000000000001</v>
      </c>
      <c r="E473" s="72">
        <v>1688519</v>
      </c>
      <c r="F473" s="1" t="s">
        <v>43</v>
      </c>
    </row>
    <row r="474" spans="1:6" x14ac:dyDescent="0.35">
      <c r="A474" s="1"/>
      <c r="B474" s="1" t="s">
        <v>324</v>
      </c>
      <c r="C474" s="79">
        <v>0</v>
      </c>
      <c r="D474" s="79">
        <v>0</v>
      </c>
      <c r="E474" s="72">
        <v>0</v>
      </c>
      <c r="F474" s="1" t="s">
        <v>43</v>
      </c>
    </row>
    <row r="475" spans="1:6" x14ac:dyDescent="0.35">
      <c r="A475" s="1"/>
      <c r="B475" s="1" t="s">
        <v>327</v>
      </c>
      <c r="C475" s="79">
        <v>0</v>
      </c>
      <c r="D475" s="79">
        <v>0</v>
      </c>
      <c r="E475" s="72">
        <v>0</v>
      </c>
      <c r="F475" s="1" t="s">
        <v>43</v>
      </c>
    </row>
    <row r="476" spans="1:6" x14ac:dyDescent="0.35">
      <c r="A476" s="1"/>
      <c r="B476" s="1" t="s">
        <v>328</v>
      </c>
      <c r="C476" s="79">
        <v>0</v>
      </c>
      <c r="D476" s="79">
        <v>0</v>
      </c>
      <c r="E476" s="72">
        <v>0</v>
      </c>
      <c r="F476" s="1" t="s">
        <v>43</v>
      </c>
    </row>
    <row r="477" spans="1:6" x14ac:dyDescent="0.35">
      <c r="A477" s="1"/>
      <c r="B477" s="1" t="s">
        <v>326</v>
      </c>
      <c r="C477" s="79">
        <v>0</v>
      </c>
      <c r="D477" s="79">
        <v>0</v>
      </c>
      <c r="E477" s="72">
        <v>0</v>
      </c>
      <c r="F477" s="1" t="s">
        <v>43</v>
      </c>
    </row>
    <row r="478" spans="1:6" x14ac:dyDescent="0.35">
      <c r="A478" s="1"/>
      <c r="B478" s="1" t="s">
        <v>267</v>
      </c>
      <c r="C478" s="79">
        <v>0</v>
      </c>
      <c r="D478" s="79">
        <v>0</v>
      </c>
      <c r="E478" s="72">
        <v>0</v>
      </c>
      <c r="F478" s="1" t="s">
        <v>43</v>
      </c>
    </row>
    <row r="479" spans="1:6" x14ac:dyDescent="0.35">
      <c r="A479" s="1"/>
      <c r="B479" s="1"/>
      <c r="C479" s="79"/>
      <c r="D479" s="79"/>
      <c r="E479" s="1"/>
      <c r="F479" s="1"/>
    </row>
    <row r="480" spans="1:6" x14ac:dyDescent="0.35">
      <c r="A480" s="1" t="s">
        <v>108</v>
      </c>
      <c r="B480" s="1"/>
      <c r="C480" s="79">
        <v>1.0789999999999999E-2</v>
      </c>
      <c r="D480" s="79">
        <v>1</v>
      </c>
      <c r="E480" s="72">
        <v>8327308</v>
      </c>
      <c r="F480" s="1" t="str">
        <f>F478</f>
        <v>OH</v>
      </c>
    </row>
    <row r="481" spans="1:6" x14ac:dyDescent="0.35">
      <c r="A481" s="1" t="s">
        <v>258</v>
      </c>
      <c r="B481" s="1"/>
      <c r="C481" s="79"/>
      <c r="D481" s="79"/>
      <c r="E481" s="72">
        <v>771720095</v>
      </c>
      <c r="F481" s="1" t="str">
        <f>F480</f>
        <v>OH</v>
      </c>
    </row>
    <row r="482" spans="1:6" x14ac:dyDescent="0.35">
      <c r="A482" s="1" t="s">
        <v>107</v>
      </c>
      <c r="B482" s="1"/>
      <c r="C482" s="79"/>
      <c r="D482" s="79"/>
      <c r="E482" s="1">
        <v>480</v>
      </c>
      <c r="F482" s="1" t="str">
        <f>F481</f>
        <v>OH</v>
      </c>
    </row>
    <row r="483" spans="1:6" x14ac:dyDescent="0.35">
      <c r="A483" s="1"/>
      <c r="B483" s="1"/>
      <c r="C483" s="79"/>
      <c r="D483" s="79"/>
      <c r="E483" s="1"/>
      <c r="F483" s="1"/>
    </row>
    <row r="484" spans="1:6" x14ac:dyDescent="0.35">
      <c r="A484" s="1" t="s">
        <v>30</v>
      </c>
      <c r="B484" s="1" t="s">
        <v>276</v>
      </c>
      <c r="C484" s="79">
        <v>1.1050000000000001E-2</v>
      </c>
      <c r="D484" s="79">
        <v>0.51719000000000004</v>
      </c>
      <c r="E484" s="72">
        <v>1772028</v>
      </c>
      <c r="F484" s="1" t="s">
        <v>30</v>
      </c>
    </row>
    <row r="485" spans="1:6" x14ac:dyDescent="0.35">
      <c r="A485" s="1"/>
      <c r="B485" s="1" t="s">
        <v>323</v>
      </c>
      <c r="C485" s="79">
        <v>9.1500000000000001E-3</v>
      </c>
      <c r="D485" s="79">
        <v>0.42830000000000001</v>
      </c>
      <c r="E485" s="72">
        <v>1467445</v>
      </c>
      <c r="F485" s="1" t="s">
        <v>30</v>
      </c>
    </row>
    <row r="486" spans="1:6" x14ac:dyDescent="0.35">
      <c r="A486" s="1"/>
      <c r="B486" s="1" t="s">
        <v>324</v>
      </c>
      <c r="C486" s="79">
        <v>1.16E-3</v>
      </c>
      <c r="D486" s="79">
        <v>5.4510000000000003E-2</v>
      </c>
      <c r="E486" s="72">
        <v>186773</v>
      </c>
      <c r="F486" s="1" t="s">
        <v>30</v>
      </c>
    </row>
    <row r="487" spans="1:6" x14ac:dyDescent="0.35">
      <c r="A487" s="1"/>
      <c r="B487" s="1" t="s">
        <v>325</v>
      </c>
      <c r="C487" s="79">
        <v>0</v>
      </c>
      <c r="D487" s="79">
        <v>0</v>
      </c>
      <c r="E487" s="72">
        <v>0</v>
      </c>
      <c r="F487" s="1" t="s">
        <v>30</v>
      </c>
    </row>
    <row r="488" spans="1:6" x14ac:dyDescent="0.35">
      <c r="A488" s="1"/>
      <c r="B488" s="1" t="s">
        <v>327</v>
      </c>
      <c r="C488" s="79">
        <v>0</v>
      </c>
      <c r="D488" s="79">
        <v>0</v>
      </c>
      <c r="E488" s="72">
        <v>0</v>
      </c>
      <c r="F488" s="1" t="s">
        <v>30</v>
      </c>
    </row>
    <row r="489" spans="1:6" x14ac:dyDescent="0.35">
      <c r="A489" s="1"/>
      <c r="B489" s="1" t="s">
        <v>328</v>
      </c>
      <c r="C489" s="79">
        <v>0</v>
      </c>
      <c r="D489" s="79">
        <v>0</v>
      </c>
      <c r="E489" s="72">
        <v>0</v>
      </c>
      <c r="F489" s="1" t="s">
        <v>30</v>
      </c>
    </row>
    <row r="490" spans="1:6" x14ac:dyDescent="0.35">
      <c r="A490" s="1"/>
      <c r="B490" s="1" t="s">
        <v>326</v>
      </c>
      <c r="C490" s="79">
        <v>0</v>
      </c>
      <c r="D490" s="79">
        <v>0</v>
      </c>
      <c r="E490" s="72">
        <v>0</v>
      </c>
      <c r="F490" s="1" t="s">
        <v>30</v>
      </c>
    </row>
    <row r="491" spans="1:6" x14ac:dyDescent="0.35">
      <c r="A491" s="1"/>
      <c r="B491" s="1" t="s">
        <v>267</v>
      </c>
      <c r="C491" s="79">
        <v>0</v>
      </c>
      <c r="D491" s="79">
        <v>0</v>
      </c>
      <c r="E491" s="72">
        <v>0</v>
      </c>
      <c r="F491" s="1" t="s">
        <v>30</v>
      </c>
    </row>
    <row r="492" spans="1:6" x14ac:dyDescent="0.35">
      <c r="A492" s="1"/>
      <c r="B492" s="1"/>
      <c r="C492" s="79"/>
      <c r="D492" s="79"/>
      <c r="E492" s="1"/>
      <c r="F492" s="1"/>
    </row>
    <row r="493" spans="1:6" x14ac:dyDescent="0.35">
      <c r="A493" s="1" t="s">
        <v>108</v>
      </c>
      <c r="B493" s="1"/>
      <c r="C493" s="79">
        <v>2.137E-2</v>
      </c>
      <c r="D493" s="79">
        <v>1</v>
      </c>
      <c r="E493" s="72">
        <v>3426247</v>
      </c>
      <c r="F493" s="1" t="str">
        <f>F491</f>
        <v>OK</v>
      </c>
    </row>
    <row r="494" spans="1:6" x14ac:dyDescent="0.35">
      <c r="A494" s="1" t="s">
        <v>258</v>
      </c>
      <c r="B494" s="1"/>
      <c r="C494" s="79"/>
      <c r="D494" s="79"/>
      <c r="E494" s="72">
        <v>160365748</v>
      </c>
      <c r="F494" s="1" t="str">
        <f>F493</f>
        <v>OK</v>
      </c>
    </row>
    <row r="495" spans="1:6" x14ac:dyDescent="0.35">
      <c r="A495" s="1" t="s">
        <v>107</v>
      </c>
      <c r="B495" s="1"/>
      <c r="C495" s="79"/>
      <c r="D495" s="79"/>
      <c r="E495" s="1">
        <v>484</v>
      </c>
      <c r="F495" s="1" t="str">
        <f>F494</f>
        <v>OK</v>
      </c>
    </row>
    <row r="496" spans="1:6" x14ac:dyDescent="0.35">
      <c r="A496" s="1"/>
      <c r="B496" s="1"/>
      <c r="C496" s="79"/>
      <c r="D496" s="79"/>
      <c r="E496" s="1"/>
      <c r="F496" s="1"/>
    </row>
    <row r="497" spans="1:6" x14ac:dyDescent="0.35">
      <c r="A497" s="1" t="s">
        <v>51</v>
      </c>
      <c r="B497" s="1" t="s">
        <v>323</v>
      </c>
      <c r="C497" s="79">
        <v>7.3400000000000002E-3</v>
      </c>
      <c r="D497" s="79">
        <v>0.62616000000000005</v>
      </c>
      <c r="E497" s="72">
        <v>5144964</v>
      </c>
      <c r="F497" s="1" t="s">
        <v>51</v>
      </c>
    </row>
    <row r="498" spans="1:6" x14ac:dyDescent="0.35">
      <c r="A498" s="1"/>
      <c r="B498" s="1" t="s">
        <v>324</v>
      </c>
      <c r="C498" s="79">
        <v>2.5300000000000001E-3</v>
      </c>
      <c r="D498" s="79">
        <v>0.21622</v>
      </c>
      <c r="E498" s="72">
        <v>1776598</v>
      </c>
      <c r="F498" s="1" t="s">
        <v>51</v>
      </c>
    </row>
    <row r="499" spans="1:6" x14ac:dyDescent="0.35">
      <c r="A499" s="1"/>
      <c r="B499" s="1" t="s">
        <v>276</v>
      </c>
      <c r="C499" s="79">
        <v>1.8500000000000001E-3</v>
      </c>
      <c r="D499" s="79">
        <v>0.15762000000000001</v>
      </c>
      <c r="E499" s="72">
        <v>1295156</v>
      </c>
      <c r="F499" s="1" t="s">
        <v>51</v>
      </c>
    </row>
    <row r="500" spans="1:6" x14ac:dyDescent="0.35">
      <c r="A500" s="1"/>
      <c r="B500" s="1" t="s">
        <v>325</v>
      </c>
      <c r="C500" s="79">
        <v>0</v>
      </c>
      <c r="D500" s="79">
        <v>0</v>
      </c>
      <c r="E500" s="72">
        <v>0</v>
      </c>
      <c r="F500" s="1" t="s">
        <v>51</v>
      </c>
    </row>
    <row r="501" spans="1:6" x14ac:dyDescent="0.35">
      <c r="A501" s="1"/>
      <c r="B501" s="1" t="s">
        <v>327</v>
      </c>
      <c r="C501" s="79">
        <v>0</v>
      </c>
      <c r="D501" s="79">
        <v>0</v>
      </c>
      <c r="E501" s="72">
        <v>0</v>
      </c>
      <c r="F501" s="1" t="s">
        <v>51</v>
      </c>
    </row>
    <row r="502" spans="1:6" x14ac:dyDescent="0.35">
      <c r="A502" s="1"/>
      <c r="B502" s="1" t="s">
        <v>328</v>
      </c>
      <c r="C502" s="79">
        <v>0</v>
      </c>
      <c r="D502" s="79">
        <v>0</v>
      </c>
      <c r="E502" s="72">
        <v>0</v>
      </c>
      <c r="F502" s="1" t="s">
        <v>51</v>
      </c>
    </row>
    <row r="503" spans="1:6" x14ac:dyDescent="0.35">
      <c r="A503" s="1"/>
      <c r="B503" s="1" t="s">
        <v>326</v>
      </c>
      <c r="C503" s="79">
        <v>0</v>
      </c>
      <c r="D503" s="79">
        <v>0</v>
      </c>
      <c r="E503" s="72">
        <v>0</v>
      </c>
      <c r="F503" s="1" t="s">
        <v>51</v>
      </c>
    </row>
    <row r="504" spans="1:6" x14ac:dyDescent="0.35">
      <c r="A504" s="1"/>
      <c r="B504" s="1" t="s">
        <v>267</v>
      </c>
      <c r="C504" s="79">
        <v>0</v>
      </c>
      <c r="D504" s="79">
        <v>0</v>
      </c>
      <c r="E504" s="72">
        <v>0</v>
      </c>
      <c r="F504" s="1" t="s">
        <v>51</v>
      </c>
    </row>
    <row r="505" spans="1:6" x14ac:dyDescent="0.35">
      <c r="A505" s="1"/>
      <c r="B505" s="1"/>
      <c r="C505" s="79"/>
      <c r="D505" s="79"/>
      <c r="E505" s="1"/>
      <c r="F505" s="1"/>
    </row>
    <row r="506" spans="1:6" x14ac:dyDescent="0.35">
      <c r="A506" s="1" t="s">
        <v>108</v>
      </c>
      <c r="B506" s="1"/>
      <c r="C506" s="79">
        <v>1.172E-2</v>
      </c>
      <c r="D506" s="79">
        <v>1</v>
      </c>
      <c r="E506" s="72">
        <v>8216718</v>
      </c>
      <c r="F506" s="1" t="str">
        <f>F504</f>
        <v>OR</v>
      </c>
    </row>
    <row r="507" spans="1:6" x14ac:dyDescent="0.35">
      <c r="A507" s="1" t="s">
        <v>258</v>
      </c>
      <c r="B507" s="1"/>
      <c r="C507" s="79"/>
      <c r="D507" s="79"/>
      <c r="E507" s="72">
        <v>701119313</v>
      </c>
      <c r="F507" s="1" t="str">
        <f>F506</f>
        <v>OR</v>
      </c>
    </row>
    <row r="508" spans="1:6" x14ac:dyDescent="0.35">
      <c r="A508" s="1" t="s">
        <v>107</v>
      </c>
      <c r="B508" s="1"/>
      <c r="C508" s="79"/>
      <c r="D508" s="79"/>
      <c r="E508" s="1">
        <v>430</v>
      </c>
      <c r="F508" s="1" t="str">
        <f>F507</f>
        <v>OR</v>
      </c>
    </row>
    <row r="509" spans="1:6" x14ac:dyDescent="0.35">
      <c r="A509" s="1"/>
      <c r="B509" s="1"/>
      <c r="C509" s="79"/>
      <c r="D509" s="79"/>
      <c r="E509" s="1"/>
      <c r="F509" s="1"/>
    </row>
    <row r="510" spans="1:6" x14ac:dyDescent="0.35">
      <c r="A510" s="1" t="s">
        <v>13</v>
      </c>
      <c r="B510" s="1" t="s">
        <v>323</v>
      </c>
      <c r="C510" s="79">
        <v>3.1510000000000003E-2</v>
      </c>
      <c r="D510" s="79">
        <v>0.79193999999999998</v>
      </c>
      <c r="E510" s="72">
        <v>60187969</v>
      </c>
      <c r="F510" s="1" t="s">
        <v>13</v>
      </c>
    </row>
    <row r="511" spans="1:6" x14ac:dyDescent="0.35">
      <c r="A511" s="1"/>
      <c r="B511" s="1" t="s">
        <v>324</v>
      </c>
      <c r="C511" s="79">
        <v>4.3699999999999998E-3</v>
      </c>
      <c r="D511" s="79">
        <v>0.10989</v>
      </c>
      <c r="E511" s="72">
        <v>8351454</v>
      </c>
      <c r="F511" s="1" t="s">
        <v>13</v>
      </c>
    </row>
    <row r="512" spans="1:6" x14ac:dyDescent="0.35">
      <c r="A512" s="1"/>
      <c r="B512" s="1" t="s">
        <v>276</v>
      </c>
      <c r="C512" s="79">
        <v>3.9100000000000003E-3</v>
      </c>
      <c r="D512" s="79">
        <v>9.8169999999999993E-2</v>
      </c>
      <c r="E512" s="72">
        <v>7461048</v>
      </c>
      <c r="F512" s="1" t="s">
        <v>13</v>
      </c>
    </row>
    <row r="513" spans="1:6" x14ac:dyDescent="0.35">
      <c r="A513" s="1"/>
      <c r="B513" s="1" t="s">
        <v>325</v>
      </c>
      <c r="C513" s="79">
        <v>0</v>
      </c>
      <c r="D513" s="79">
        <v>0</v>
      </c>
      <c r="E513" s="72">
        <v>0</v>
      </c>
      <c r="F513" s="1" t="s">
        <v>13</v>
      </c>
    </row>
    <row r="514" spans="1:6" x14ac:dyDescent="0.35">
      <c r="A514" s="1"/>
      <c r="B514" s="1" t="s">
        <v>327</v>
      </c>
      <c r="C514" s="79">
        <v>0</v>
      </c>
      <c r="D514" s="79">
        <v>0</v>
      </c>
      <c r="E514" s="72">
        <v>0</v>
      </c>
      <c r="F514" s="1" t="s">
        <v>13</v>
      </c>
    </row>
    <row r="515" spans="1:6" x14ac:dyDescent="0.35">
      <c r="A515" s="1"/>
      <c r="B515" s="1" t="s">
        <v>328</v>
      </c>
      <c r="C515" s="79">
        <v>0</v>
      </c>
      <c r="D515" s="79">
        <v>0</v>
      </c>
      <c r="E515" s="72">
        <v>0</v>
      </c>
      <c r="F515" s="1" t="s">
        <v>13</v>
      </c>
    </row>
    <row r="516" spans="1:6" x14ac:dyDescent="0.35">
      <c r="A516" s="1"/>
      <c r="B516" s="1" t="s">
        <v>326</v>
      </c>
      <c r="C516" s="79">
        <v>0</v>
      </c>
      <c r="D516" s="79">
        <v>0</v>
      </c>
      <c r="E516" s="72">
        <v>0</v>
      </c>
      <c r="F516" s="1" t="s">
        <v>13</v>
      </c>
    </row>
    <row r="517" spans="1:6" x14ac:dyDescent="0.35">
      <c r="A517" s="1"/>
      <c r="B517" s="1" t="s">
        <v>267</v>
      </c>
      <c r="C517" s="79">
        <v>0</v>
      </c>
      <c r="D517" s="79">
        <v>0</v>
      </c>
      <c r="E517" s="72">
        <v>0</v>
      </c>
      <c r="F517" s="1" t="s">
        <v>13</v>
      </c>
    </row>
    <row r="518" spans="1:6" x14ac:dyDescent="0.35">
      <c r="A518" s="1"/>
      <c r="B518" s="1"/>
      <c r="C518" s="79"/>
      <c r="D518" s="79"/>
      <c r="E518" s="1"/>
      <c r="F518" s="1"/>
    </row>
    <row r="519" spans="1:6" x14ac:dyDescent="0.35">
      <c r="A519" s="1" t="s">
        <v>108</v>
      </c>
      <c r="B519" s="1"/>
      <c r="C519" s="79">
        <v>3.9780000000000003E-2</v>
      </c>
      <c r="D519" s="79">
        <v>1</v>
      </c>
      <c r="E519" s="72">
        <v>76000471</v>
      </c>
      <c r="F519" s="1" t="str">
        <f>F517</f>
        <v>PA</v>
      </c>
    </row>
    <row r="520" spans="1:6" x14ac:dyDescent="0.35">
      <c r="A520" s="1" t="s">
        <v>258</v>
      </c>
      <c r="B520" s="1"/>
      <c r="C520" s="79"/>
      <c r="D520" s="79"/>
      <c r="E520" s="72">
        <v>1910318009</v>
      </c>
      <c r="F520" s="1" t="str">
        <f>F519</f>
        <v>PA</v>
      </c>
    </row>
    <row r="521" spans="1:6" x14ac:dyDescent="0.35">
      <c r="A521" s="1" t="s">
        <v>107</v>
      </c>
      <c r="B521" s="1"/>
      <c r="C521" s="79"/>
      <c r="D521" s="79"/>
      <c r="E521" s="1">
        <v>480</v>
      </c>
      <c r="F521" s="1" t="str">
        <f>F520</f>
        <v>PA</v>
      </c>
    </row>
    <row r="522" spans="1:6" x14ac:dyDescent="0.35">
      <c r="A522" s="1"/>
      <c r="B522" s="1"/>
      <c r="C522" s="79"/>
      <c r="D522" s="79"/>
      <c r="E522" s="1"/>
      <c r="F522" s="1"/>
    </row>
    <row r="523" spans="1:6" x14ac:dyDescent="0.35">
      <c r="A523" s="1" t="s">
        <v>7</v>
      </c>
      <c r="B523" s="1" t="s">
        <v>323</v>
      </c>
      <c r="C523" s="79">
        <v>2.0459999999999999E-2</v>
      </c>
      <c r="D523" s="79">
        <v>0.44897999999999999</v>
      </c>
      <c r="E523" s="72">
        <v>3670438</v>
      </c>
      <c r="F523" s="1" t="s">
        <v>7</v>
      </c>
    </row>
    <row r="524" spans="1:6" x14ac:dyDescent="0.35">
      <c r="A524" s="1"/>
      <c r="B524" s="1" t="s">
        <v>324</v>
      </c>
      <c r="C524" s="79">
        <v>1.7749999999999998E-2</v>
      </c>
      <c r="D524" s="79">
        <v>0.38950000000000001</v>
      </c>
      <c r="E524" s="72">
        <v>3184236</v>
      </c>
      <c r="F524" s="1" t="s">
        <v>7</v>
      </c>
    </row>
    <row r="525" spans="1:6" x14ac:dyDescent="0.35">
      <c r="A525" s="1"/>
      <c r="B525" s="1" t="s">
        <v>326</v>
      </c>
      <c r="C525" s="79">
        <v>7.3600000000000002E-3</v>
      </c>
      <c r="D525" s="79">
        <v>0.16152</v>
      </c>
      <c r="E525" s="72">
        <v>1320424</v>
      </c>
      <c r="F525" s="1" t="s">
        <v>7</v>
      </c>
    </row>
    <row r="526" spans="1:6" x14ac:dyDescent="0.35">
      <c r="A526" s="1"/>
      <c r="B526" s="1" t="s">
        <v>276</v>
      </c>
      <c r="C526" s="79">
        <v>0</v>
      </c>
      <c r="D526" s="79">
        <v>0</v>
      </c>
      <c r="E526" s="72">
        <v>0</v>
      </c>
      <c r="F526" s="1" t="s">
        <v>7</v>
      </c>
    </row>
    <row r="527" spans="1:6" x14ac:dyDescent="0.35">
      <c r="A527" s="1"/>
      <c r="B527" s="1" t="s">
        <v>325</v>
      </c>
      <c r="C527" s="79">
        <v>0</v>
      </c>
      <c r="D527" s="79">
        <v>0</v>
      </c>
      <c r="E527" s="72">
        <v>0</v>
      </c>
      <c r="F527" s="1" t="s">
        <v>7</v>
      </c>
    </row>
    <row r="528" spans="1:6" x14ac:dyDescent="0.35">
      <c r="A528" s="1"/>
      <c r="B528" s="1" t="s">
        <v>327</v>
      </c>
      <c r="C528" s="79">
        <v>0</v>
      </c>
      <c r="D528" s="79">
        <v>0</v>
      </c>
      <c r="E528" s="72">
        <v>0</v>
      </c>
      <c r="F528" s="1" t="s">
        <v>7</v>
      </c>
    </row>
    <row r="529" spans="1:6" x14ac:dyDescent="0.35">
      <c r="A529" s="1"/>
      <c r="B529" s="1" t="s">
        <v>328</v>
      </c>
      <c r="C529" s="79">
        <v>0</v>
      </c>
      <c r="D529" s="79">
        <v>0</v>
      </c>
      <c r="E529" s="72">
        <v>0</v>
      </c>
      <c r="F529" s="1" t="s">
        <v>7</v>
      </c>
    </row>
    <row r="530" spans="1:6" x14ac:dyDescent="0.35">
      <c r="A530" s="1"/>
      <c r="B530" s="1" t="s">
        <v>267</v>
      </c>
      <c r="C530" s="79">
        <v>0</v>
      </c>
      <c r="D530" s="79">
        <v>0</v>
      </c>
      <c r="E530" s="72">
        <v>0</v>
      </c>
      <c r="F530" s="1" t="s">
        <v>7</v>
      </c>
    </row>
    <row r="531" spans="1:6" x14ac:dyDescent="0.35">
      <c r="A531" s="1"/>
      <c r="B531" s="1"/>
      <c r="C531" s="79"/>
      <c r="D531" s="79"/>
      <c r="E531" s="1"/>
      <c r="F531" s="1"/>
    </row>
    <row r="532" spans="1:6" x14ac:dyDescent="0.35">
      <c r="A532" s="1" t="s">
        <v>108</v>
      </c>
      <c r="B532" s="1"/>
      <c r="C532" s="79">
        <v>4.5580000000000002E-2</v>
      </c>
      <c r="D532" s="79">
        <v>1</v>
      </c>
      <c r="E532" s="72">
        <v>8175099</v>
      </c>
      <c r="F532" s="1" t="str">
        <f>F530</f>
        <v>PR</v>
      </c>
    </row>
    <row r="533" spans="1:6" x14ac:dyDescent="0.35">
      <c r="A533" s="1" t="s">
        <v>258</v>
      </c>
      <c r="B533" s="1"/>
      <c r="C533" s="79"/>
      <c r="D533" s="79"/>
      <c r="E533" s="72">
        <v>179370053</v>
      </c>
      <c r="F533" s="1" t="str">
        <f>F532</f>
        <v>PR</v>
      </c>
    </row>
    <row r="534" spans="1:6" x14ac:dyDescent="0.35">
      <c r="A534" s="1" t="s">
        <v>107</v>
      </c>
      <c r="B534" s="1"/>
      <c r="C534" s="79"/>
      <c r="D534" s="79"/>
      <c r="E534" s="1">
        <v>407</v>
      </c>
      <c r="F534" s="1" t="str">
        <f>F533</f>
        <v>PR</v>
      </c>
    </row>
    <row r="535" spans="1:6" x14ac:dyDescent="0.35">
      <c r="A535" s="1"/>
      <c r="B535" s="1"/>
      <c r="C535" s="79"/>
      <c r="D535" s="79"/>
      <c r="E535" s="1"/>
      <c r="F535" s="1"/>
    </row>
    <row r="536" spans="1:6" x14ac:dyDescent="0.35">
      <c r="A536" s="1" t="s">
        <v>8</v>
      </c>
      <c r="B536" s="1" t="s">
        <v>323</v>
      </c>
      <c r="C536" s="79">
        <v>1.9300000000000001E-2</v>
      </c>
      <c r="D536" s="79">
        <v>0.66818</v>
      </c>
      <c r="E536" s="72">
        <v>3736370</v>
      </c>
      <c r="F536" s="1" t="s">
        <v>8</v>
      </c>
    </row>
    <row r="537" spans="1:6" x14ac:dyDescent="0.35">
      <c r="A537" s="1"/>
      <c r="B537" s="1" t="s">
        <v>276</v>
      </c>
      <c r="C537" s="79">
        <v>7.2100000000000003E-3</v>
      </c>
      <c r="D537" s="79">
        <v>0.24976000000000001</v>
      </c>
      <c r="E537" s="72">
        <v>1396603</v>
      </c>
      <c r="F537" s="1" t="s">
        <v>8</v>
      </c>
    </row>
    <row r="538" spans="1:6" x14ac:dyDescent="0.35">
      <c r="A538" s="1"/>
      <c r="B538" s="1" t="s">
        <v>324</v>
      </c>
      <c r="C538" s="79">
        <v>2.3700000000000001E-3</v>
      </c>
      <c r="D538" s="79">
        <v>8.2059999999999994E-2</v>
      </c>
      <c r="E538" s="72">
        <v>458875</v>
      </c>
      <c r="F538" s="1" t="s">
        <v>8</v>
      </c>
    </row>
    <row r="539" spans="1:6" x14ac:dyDescent="0.35">
      <c r="A539" s="1"/>
      <c r="B539" s="1" t="s">
        <v>325</v>
      </c>
      <c r="C539" s="79">
        <v>0</v>
      </c>
      <c r="D539" s="79">
        <v>0</v>
      </c>
      <c r="E539" s="72">
        <v>0</v>
      </c>
      <c r="F539" s="1" t="s">
        <v>8</v>
      </c>
    </row>
    <row r="540" spans="1:6" x14ac:dyDescent="0.35">
      <c r="A540" s="1"/>
      <c r="B540" s="1" t="s">
        <v>327</v>
      </c>
      <c r="C540" s="79">
        <v>0</v>
      </c>
      <c r="D540" s="79">
        <v>0</v>
      </c>
      <c r="E540" s="72">
        <v>0</v>
      </c>
      <c r="F540" s="1" t="s">
        <v>8</v>
      </c>
    </row>
    <row r="541" spans="1:6" x14ac:dyDescent="0.35">
      <c r="A541" s="1"/>
      <c r="B541" s="1" t="s">
        <v>328</v>
      </c>
      <c r="C541" s="79">
        <v>0</v>
      </c>
      <c r="D541" s="79">
        <v>0</v>
      </c>
      <c r="E541" s="72">
        <v>0</v>
      </c>
      <c r="F541" s="1" t="s">
        <v>8</v>
      </c>
    </row>
    <row r="542" spans="1:6" x14ac:dyDescent="0.35">
      <c r="A542" s="1"/>
      <c r="B542" s="1" t="s">
        <v>326</v>
      </c>
      <c r="C542" s="79">
        <v>0</v>
      </c>
      <c r="D542" s="79">
        <v>0</v>
      </c>
      <c r="E542" s="72">
        <v>0</v>
      </c>
      <c r="F542" s="1" t="s">
        <v>8</v>
      </c>
    </row>
    <row r="543" spans="1:6" x14ac:dyDescent="0.35">
      <c r="A543" s="1"/>
      <c r="B543" s="1" t="s">
        <v>267</v>
      </c>
      <c r="C543" s="79">
        <v>0</v>
      </c>
      <c r="D543" s="79">
        <v>0</v>
      </c>
      <c r="E543" s="72">
        <v>0</v>
      </c>
      <c r="F543" s="1" t="s">
        <v>8</v>
      </c>
    </row>
    <row r="544" spans="1:6" x14ac:dyDescent="0.35">
      <c r="A544" s="1"/>
      <c r="B544" s="1"/>
      <c r="C544" s="79"/>
      <c r="D544" s="79"/>
      <c r="E544" s="1"/>
      <c r="F544" s="1"/>
    </row>
    <row r="545" spans="1:6" x14ac:dyDescent="0.35">
      <c r="A545" s="1" t="s">
        <v>108</v>
      </c>
      <c r="B545" s="1"/>
      <c r="C545" s="79">
        <v>2.8879999999999999E-2</v>
      </c>
      <c r="D545" s="79">
        <v>1</v>
      </c>
      <c r="E545" s="72">
        <v>5591848</v>
      </c>
      <c r="F545" s="1" t="str">
        <f>F543</f>
        <v>RI</v>
      </c>
    </row>
    <row r="546" spans="1:6" x14ac:dyDescent="0.35">
      <c r="A546" s="1" t="s">
        <v>258</v>
      </c>
      <c r="B546" s="1"/>
      <c r="C546" s="79"/>
      <c r="D546" s="79"/>
      <c r="E546" s="72">
        <v>193623560</v>
      </c>
      <c r="F546" s="1" t="str">
        <f>F545</f>
        <v>RI</v>
      </c>
    </row>
    <row r="547" spans="1:6" x14ac:dyDescent="0.35">
      <c r="A547" s="1" t="s">
        <v>107</v>
      </c>
      <c r="B547" s="1"/>
      <c r="C547" s="79"/>
      <c r="D547" s="79"/>
      <c r="E547" s="1">
        <v>246</v>
      </c>
      <c r="F547" s="1" t="str">
        <f>F546</f>
        <v>RI</v>
      </c>
    </row>
    <row r="548" spans="1:6" x14ac:dyDescent="0.35">
      <c r="A548" s="1"/>
      <c r="B548" s="1"/>
      <c r="C548" s="79"/>
      <c r="D548" s="79"/>
      <c r="E548" s="1"/>
      <c r="F548" s="1"/>
    </row>
    <row r="549" spans="1:6" x14ac:dyDescent="0.35">
      <c r="A549" s="1" t="s">
        <v>22</v>
      </c>
      <c r="B549" s="1" t="s">
        <v>276</v>
      </c>
      <c r="C549" s="79">
        <v>5.4799999999999996E-3</v>
      </c>
      <c r="D549" s="79">
        <v>0.52071999999999996</v>
      </c>
      <c r="E549" s="72">
        <v>830174</v>
      </c>
      <c r="F549" s="1" t="s">
        <v>22</v>
      </c>
    </row>
    <row r="550" spans="1:6" x14ac:dyDescent="0.35">
      <c r="A550" s="1"/>
      <c r="B550" s="1" t="s">
        <v>323</v>
      </c>
      <c r="C550" s="79">
        <v>3.0899999999999999E-3</v>
      </c>
      <c r="D550" s="79">
        <v>0.29342000000000001</v>
      </c>
      <c r="E550" s="72">
        <v>467793</v>
      </c>
      <c r="F550" s="1" t="s">
        <v>22</v>
      </c>
    </row>
    <row r="551" spans="1:6" x14ac:dyDescent="0.35">
      <c r="A551" s="1"/>
      <c r="B551" s="1" t="s">
        <v>324</v>
      </c>
      <c r="C551" s="79">
        <v>1.9599999999999999E-3</v>
      </c>
      <c r="D551" s="79">
        <v>0.18587000000000001</v>
      </c>
      <c r="E551" s="72">
        <v>296329</v>
      </c>
      <c r="F551" s="1" t="s">
        <v>22</v>
      </c>
    </row>
    <row r="552" spans="1:6" x14ac:dyDescent="0.35">
      <c r="A552" s="1"/>
      <c r="B552" s="1" t="s">
        <v>325</v>
      </c>
      <c r="C552" s="79">
        <v>0</v>
      </c>
      <c r="D552" s="79">
        <v>0</v>
      </c>
      <c r="E552" s="72">
        <v>0</v>
      </c>
      <c r="F552" s="1" t="s">
        <v>22</v>
      </c>
    </row>
    <row r="553" spans="1:6" x14ac:dyDescent="0.35">
      <c r="A553" s="1"/>
      <c r="B553" s="1" t="s">
        <v>327</v>
      </c>
      <c r="C553" s="79">
        <v>0</v>
      </c>
      <c r="D553" s="79">
        <v>0</v>
      </c>
      <c r="E553" s="72">
        <v>0</v>
      </c>
      <c r="F553" s="1" t="s">
        <v>22</v>
      </c>
    </row>
    <row r="554" spans="1:6" x14ac:dyDescent="0.35">
      <c r="A554" s="1"/>
      <c r="B554" s="1" t="s">
        <v>328</v>
      </c>
      <c r="C554" s="79">
        <v>0</v>
      </c>
      <c r="D554" s="79">
        <v>0</v>
      </c>
      <c r="E554" s="72">
        <v>0</v>
      </c>
      <c r="F554" s="1" t="s">
        <v>22</v>
      </c>
    </row>
    <row r="555" spans="1:6" x14ac:dyDescent="0.35">
      <c r="A555" s="1"/>
      <c r="B555" s="1" t="s">
        <v>326</v>
      </c>
      <c r="C555" s="79">
        <v>0</v>
      </c>
      <c r="D555" s="79">
        <v>0</v>
      </c>
      <c r="E555" s="72">
        <v>0</v>
      </c>
      <c r="F555" s="1" t="s">
        <v>22</v>
      </c>
    </row>
    <row r="556" spans="1:6" x14ac:dyDescent="0.35">
      <c r="A556" s="1"/>
      <c r="B556" s="1" t="s">
        <v>267</v>
      </c>
      <c r="C556" s="79">
        <v>0</v>
      </c>
      <c r="D556" s="79">
        <v>0</v>
      </c>
      <c r="E556" s="72">
        <v>0</v>
      </c>
      <c r="F556" s="1" t="s">
        <v>22</v>
      </c>
    </row>
    <row r="557" spans="1:6" x14ac:dyDescent="0.35">
      <c r="A557" s="1"/>
      <c r="B557" s="1"/>
      <c r="C557" s="79"/>
      <c r="D557" s="79"/>
      <c r="E557" s="1"/>
      <c r="F557" s="1"/>
    </row>
    <row r="558" spans="1:6" x14ac:dyDescent="0.35">
      <c r="A558" s="1" t="s">
        <v>108</v>
      </c>
      <c r="B558" s="1"/>
      <c r="C558" s="79">
        <v>1.052E-2</v>
      </c>
      <c r="D558" s="79">
        <v>1</v>
      </c>
      <c r="E558" s="72">
        <v>1594295</v>
      </c>
      <c r="F558" s="1" t="str">
        <f>F556</f>
        <v>SC</v>
      </c>
    </row>
    <row r="559" spans="1:6" x14ac:dyDescent="0.35">
      <c r="A559" s="1" t="s">
        <v>258</v>
      </c>
      <c r="B559" s="1"/>
      <c r="C559" s="79"/>
      <c r="D559" s="79"/>
      <c r="E559" s="72">
        <v>151483240</v>
      </c>
      <c r="F559" s="1" t="str">
        <f>F558</f>
        <v>SC</v>
      </c>
    </row>
    <row r="560" spans="1:6" x14ac:dyDescent="0.35">
      <c r="A560" s="1" t="s">
        <v>107</v>
      </c>
      <c r="B560" s="1"/>
      <c r="C560" s="79"/>
      <c r="D560" s="79"/>
      <c r="E560" s="1">
        <v>504</v>
      </c>
      <c r="F560" s="1" t="str">
        <f>F559</f>
        <v>SC</v>
      </c>
    </row>
    <row r="561" spans="1:6" x14ac:dyDescent="0.35">
      <c r="A561" s="1"/>
      <c r="B561" s="1"/>
      <c r="C561" s="79"/>
      <c r="D561" s="79"/>
      <c r="E561" s="1"/>
      <c r="F561" s="1"/>
    </row>
    <row r="562" spans="1:6" x14ac:dyDescent="0.35">
      <c r="A562" s="1" t="s">
        <v>31</v>
      </c>
      <c r="B562" s="1" t="s">
        <v>323</v>
      </c>
      <c r="C562" s="79">
        <v>7.5599999999999999E-3</v>
      </c>
      <c r="D562" s="79">
        <v>0.61112</v>
      </c>
      <c r="E562" s="72">
        <v>229305</v>
      </c>
      <c r="F562" s="1" t="s">
        <v>31</v>
      </c>
    </row>
    <row r="563" spans="1:6" x14ac:dyDescent="0.35">
      <c r="A563" s="1"/>
      <c r="B563" s="1" t="s">
        <v>276</v>
      </c>
      <c r="C563" s="79">
        <v>3.48E-3</v>
      </c>
      <c r="D563" s="79">
        <v>0.28140999999999999</v>
      </c>
      <c r="E563" s="72">
        <v>105592</v>
      </c>
      <c r="F563" s="1" t="s">
        <v>31</v>
      </c>
    </row>
    <row r="564" spans="1:6" x14ac:dyDescent="0.35">
      <c r="A564" s="1"/>
      <c r="B564" s="1" t="s">
        <v>325</v>
      </c>
      <c r="C564" s="79">
        <v>1.33E-3</v>
      </c>
      <c r="D564" s="79">
        <v>0.10747</v>
      </c>
      <c r="E564" s="72">
        <v>40326</v>
      </c>
      <c r="F564" s="1" t="s">
        <v>31</v>
      </c>
    </row>
    <row r="565" spans="1:6" x14ac:dyDescent="0.35">
      <c r="A565" s="1"/>
      <c r="B565" s="1" t="s">
        <v>324</v>
      </c>
      <c r="C565" s="79">
        <v>0</v>
      </c>
      <c r="D565" s="79">
        <v>0</v>
      </c>
      <c r="E565" s="72">
        <v>0</v>
      </c>
      <c r="F565" s="1" t="s">
        <v>31</v>
      </c>
    </row>
    <row r="566" spans="1:6" x14ac:dyDescent="0.35">
      <c r="A566" s="1"/>
      <c r="B566" s="1" t="s">
        <v>327</v>
      </c>
      <c r="C566" s="79">
        <v>0</v>
      </c>
      <c r="D566" s="79">
        <v>0</v>
      </c>
      <c r="E566" s="72">
        <v>0</v>
      </c>
      <c r="F566" s="1" t="s">
        <v>31</v>
      </c>
    </row>
    <row r="567" spans="1:6" x14ac:dyDescent="0.35">
      <c r="A567" s="1"/>
      <c r="B567" s="1" t="s">
        <v>328</v>
      </c>
      <c r="C567" s="79">
        <v>0</v>
      </c>
      <c r="D567" s="79">
        <v>0</v>
      </c>
      <c r="E567" s="72">
        <v>0</v>
      </c>
      <c r="F567" s="1" t="s">
        <v>31</v>
      </c>
    </row>
    <row r="568" spans="1:6" x14ac:dyDescent="0.35">
      <c r="A568" s="1"/>
      <c r="B568" s="1" t="s">
        <v>326</v>
      </c>
      <c r="C568" s="79">
        <v>0</v>
      </c>
      <c r="D568" s="79">
        <v>0</v>
      </c>
      <c r="E568" s="72">
        <v>0</v>
      </c>
      <c r="F568" s="1" t="s">
        <v>31</v>
      </c>
    </row>
    <row r="569" spans="1:6" x14ac:dyDescent="0.35">
      <c r="A569" s="1"/>
      <c r="B569" s="1" t="s">
        <v>267</v>
      </c>
      <c r="C569" s="79">
        <v>0</v>
      </c>
      <c r="D569" s="79">
        <v>0</v>
      </c>
      <c r="E569" s="72">
        <v>0</v>
      </c>
      <c r="F569" s="1" t="s">
        <v>31</v>
      </c>
    </row>
    <row r="570" spans="1:6" x14ac:dyDescent="0.35">
      <c r="A570" s="1"/>
      <c r="B570" s="1"/>
      <c r="C570" s="79"/>
      <c r="D570" s="79"/>
      <c r="E570" s="1"/>
      <c r="F570" s="1"/>
    </row>
    <row r="571" spans="1:6" x14ac:dyDescent="0.35">
      <c r="A571" s="1" t="s">
        <v>108</v>
      </c>
      <c r="B571" s="1"/>
      <c r="C571" s="79">
        <v>1.238E-2</v>
      </c>
      <c r="D571" s="79">
        <v>1</v>
      </c>
      <c r="E571" s="72">
        <v>375223</v>
      </c>
      <c r="F571" s="1" t="str">
        <f>F569</f>
        <v>SD</v>
      </c>
    </row>
    <row r="572" spans="1:6" x14ac:dyDescent="0.35">
      <c r="A572" s="1" t="s">
        <v>258</v>
      </c>
      <c r="B572" s="1"/>
      <c r="C572" s="79"/>
      <c r="D572" s="79"/>
      <c r="E572" s="72">
        <v>30313156</v>
      </c>
      <c r="F572" s="1" t="str">
        <f>F571</f>
        <v>SD</v>
      </c>
    </row>
    <row r="573" spans="1:6" x14ac:dyDescent="0.35">
      <c r="A573" s="1" t="s">
        <v>107</v>
      </c>
      <c r="B573" s="1"/>
      <c r="C573" s="79"/>
      <c r="D573" s="79"/>
      <c r="E573" s="1">
        <v>361</v>
      </c>
      <c r="F573" s="1" t="str">
        <f>F572</f>
        <v>SD</v>
      </c>
    </row>
    <row r="574" spans="1:6" x14ac:dyDescent="0.35">
      <c r="A574" s="1"/>
      <c r="B574" s="1"/>
      <c r="C574" s="79"/>
      <c r="D574" s="79"/>
      <c r="E574" s="1"/>
      <c r="F574" s="1"/>
    </row>
    <row r="575" spans="1:6" x14ac:dyDescent="0.35">
      <c r="A575" s="1" t="s">
        <v>23</v>
      </c>
      <c r="B575" s="1" t="s">
        <v>323</v>
      </c>
      <c r="C575" s="79">
        <v>6.019E-2</v>
      </c>
      <c r="D575" s="79">
        <v>0.72391000000000005</v>
      </c>
      <c r="E575" s="72">
        <v>10665663</v>
      </c>
      <c r="F575" s="1" t="s">
        <v>23</v>
      </c>
    </row>
    <row r="576" spans="1:6" x14ac:dyDescent="0.35">
      <c r="A576" s="1"/>
      <c r="B576" s="1" t="s">
        <v>324</v>
      </c>
      <c r="C576" s="79">
        <v>8.5100000000000002E-3</v>
      </c>
      <c r="D576" s="79">
        <v>0.10231999999999999</v>
      </c>
      <c r="E576" s="72">
        <v>1507533</v>
      </c>
      <c r="F576" s="1" t="s">
        <v>23</v>
      </c>
    </row>
    <row r="577" spans="1:6" x14ac:dyDescent="0.35">
      <c r="A577" s="1"/>
      <c r="B577" s="1" t="s">
        <v>325</v>
      </c>
      <c r="C577" s="79">
        <v>8.1499999999999993E-3</v>
      </c>
      <c r="D577" s="79">
        <v>9.8040000000000002E-2</v>
      </c>
      <c r="E577" s="72">
        <v>1444435</v>
      </c>
      <c r="F577" s="1" t="s">
        <v>23</v>
      </c>
    </row>
    <row r="578" spans="1:6" x14ac:dyDescent="0.35">
      <c r="A578" s="1"/>
      <c r="B578" s="1" t="s">
        <v>276</v>
      </c>
      <c r="C578" s="79">
        <v>6.3E-3</v>
      </c>
      <c r="D578" s="79">
        <v>7.5740000000000002E-2</v>
      </c>
      <c r="E578" s="72">
        <v>1115845</v>
      </c>
      <c r="F578" s="1" t="s">
        <v>23</v>
      </c>
    </row>
    <row r="579" spans="1:6" x14ac:dyDescent="0.35">
      <c r="A579" s="1"/>
      <c r="B579" s="1" t="s">
        <v>327</v>
      </c>
      <c r="C579" s="79">
        <v>0</v>
      </c>
      <c r="D579" s="79">
        <v>0</v>
      </c>
      <c r="E579" s="72">
        <v>0</v>
      </c>
      <c r="F579" s="1" t="s">
        <v>23</v>
      </c>
    </row>
    <row r="580" spans="1:6" x14ac:dyDescent="0.35">
      <c r="A580" s="1"/>
      <c r="B580" s="1" t="s">
        <v>328</v>
      </c>
      <c r="C580" s="79">
        <v>0</v>
      </c>
      <c r="D580" s="79">
        <v>0</v>
      </c>
      <c r="E580" s="72">
        <v>0</v>
      </c>
      <c r="F580" s="1" t="s">
        <v>23</v>
      </c>
    </row>
    <row r="581" spans="1:6" x14ac:dyDescent="0.35">
      <c r="A581" s="1"/>
      <c r="B581" s="1" t="s">
        <v>326</v>
      </c>
      <c r="C581" s="79">
        <v>0</v>
      </c>
      <c r="D581" s="79">
        <v>0</v>
      </c>
      <c r="E581" s="72">
        <v>0</v>
      </c>
      <c r="F581" s="1" t="s">
        <v>23</v>
      </c>
    </row>
    <row r="582" spans="1:6" x14ac:dyDescent="0.35">
      <c r="A582" s="1"/>
      <c r="B582" s="1" t="s">
        <v>267</v>
      </c>
      <c r="C582" s="79">
        <v>0</v>
      </c>
      <c r="D582" s="79">
        <v>0</v>
      </c>
      <c r="E582" s="72">
        <v>0</v>
      </c>
      <c r="F582" s="1" t="s">
        <v>23</v>
      </c>
    </row>
    <row r="583" spans="1:6" x14ac:dyDescent="0.35">
      <c r="A583" s="1"/>
      <c r="B583" s="1"/>
      <c r="C583" s="79"/>
      <c r="D583" s="79"/>
      <c r="E583" s="1"/>
      <c r="F583" s="1"/>
    </row>
    <row r="584" spans="1:6" x14ac:dyDescent="0.35">
      <c r="A584" s="1" t="s">
        <v>108</v>
      </c>
      <c r="B584" s="1"/>
      <c r="C584" s="79">
        <v>8.3150000000000002E-2</v>
      </c>
      <c r="D584" s="79">
        <v>1</v>
      </c>
      <c r="E584" s="72">
        <v>14733477</v>
      </c>
      <c r="F584" s="1" t="str">
        <f>F582</f>
        <v>TN</v>
      </c>
    </row>
    <row r="585" spans="1:6" x14ac:dyDescent="0.35">
      <c r="A585" s="1" t="s">
        <v>258</v>
      </c>
      <c r="B585" s="1"/>
      <c r="C585" s="79"/>
      <c r="D585" s="79"/>
      <c r="E585" s="72">
        <v>177198822</v>
      </c>
      <c r="F585" s="1" t="str">
        <f>F584</f>
        <v>TN</v>
      </c>
    </row>
    <row r="586" spans="1:6" x14ac:dyDescent="0.35">
      <c r="A586" s="1" t="s">
        <v>107</v>
      </c>
      <c r="B586" s="1"/>
      <c r="C586" s="79"/>
      <c r="D586" s="79"/>
      <c r="E586" s="1">
        <v>480</v>
      </c>
      <c r="F586" s="1" t="str">
        <f>F585</f>
        <v>TN</v>
      </c>
    </row>
    <row r="587" spans="1:6" x14ac:dyDescent="0.35">
      <c r="A587" s="1"/>
      <c r="B587" s="1"/>
      <c r="C587" s="79"/>
      <c r="D587" s="79"/>
      <c r="E587" s="1"/>
      <c r="F587" s="1"/>
    </row>
    <row r="588" spans="1:6" x14ac:dyDescent="0.35">
      <c r="A588" s="1" t="s">
        <v>32</v>
      </c>
      <c r="B588" s="1" t="s">
        <v>323</v>
      </c>
      <c r="C588" s="79">
        <v>5.9100000000000003E-3</v>
      </c>
      <c r="D588" s="79">
        <v>0.46262999999999999</v>
      </c>
      <c r="E588" s="72">
        <v>16108999</v>
      </c>
      <c r="F588" s="1" t="s">
        <v>32</v>
      </c>
    </row>
    <row r="589" spans="1:6" x14ac:dyDescent="0.35">
      <c r="A589" s="1"/>
      <c r="B589" s="1" t="s">
        <v>276</v>
      </c>
      <c r="C589" s="79">
        <v>4.6600000000000001E-3</v>
      </c>
      <c r="D589" s="79">
        <v>0.36474000000000001</v>
      </c>
      <c r="E589" s="72">
        <v>12700290</v>
      </c>
      <c r="F589" s="1" t="s">
        <v>32</v>
      </c>
    </row>
    <row r="590" spans="1:6" x14ac:dyDescent="0.35">
      <c r="A590" s="1"/>
      <c r="B590" s="1" t="s">
        <v>324</v>
      </c>
      <c r="C590" s="79">
        <v>2.2100000000000002E-3</v>
      </c>
      <c r="D590" s="79">
        <v>0.17263000000000001</v>
      </c>
      <c r="E590" s="72">
        <v>6011154</v>
      </c>
      <c r="F590" s="1" t="s">
        <v>32</v>
      </c>
    </row>
    <row r="591" spans="1:6" x14ac:dyDescent="0.35">
      <c r="A591" s="1"/>
      <c r="B591" s="1" t="s">
        <v>325</v>
      </c>
      <c r="C591" s="79">
        <v>0</v>
      </c>
      <c r="D591" s="79">
        <v>0</v>
      </c>
      <c r="E591" s="72">
        <v>0</v>
      </c>
      <c r="F591" s="1" t="s">
        <v>32</v>
      </c>
    </row>
    <row r="592" spans="1:6" x14ac:dyDescent="0.35">
      <c r="A592" s="1"/>
      <c r="B592" s="1" t="s">
        <v>327</v>
      </c>
      <c r="C592" s="79">
        <v>0</v>
      </c>
      <c r="D592" s="79">
        <v>0</v>
      </c>
      <c r="E592" s="72">
        <v>0</v>
      </c>
      <c r="F592" s="1" t="s">
        <v>32</v>
      </c>
    </row>
    <row r="593" spans="1:6" x14ac:dyDescent="0.35">
      <c r="A593" s="1"/>
      <c r="B593" s="1" t="s">
        <v>328</v>
      </c>
      <c r="C593" s="79">
        <v>0</v>
      </c>
      <c r="D593" s="79">
        <v>0</v>
      </c>
      <c r="E593" s="72">
        <v>0</v>
      </c>
      <c r="F593" s="1" t="s">
        <v>32</v>
      </c>
    </row>
    <row r="594" spans="1:6" x14ac:dyDescent="0.35">
      <c r="A594" s="1"/>
      <c r="B594" s="1" t="s">
        <v>326</v>
      </c>
      <c r="C594" s="79">
        <v>0</v>
      </c>
      <c r="D594" s="79">
        <v>0</v>
      </c>
      <c r="E594" s="72">
        <v>0</v>
      </c>
      <c r="F594" s="1" t="s">
        <v>32</v>
      </c>
    </row>
    <row r="595" spans="1:6" x14ac:dyDescent="0.35">
      <c r="A595" s="1"/>
      <c r="B595" s="1" t="s">
        <v>267</v>
      </c>
      <c r="C595" s="79">
        <v>0</v>
      </c>
      <c r="D595" s="79">
        <v>0</v>
      </c>
      <c r="E595" s="72">
        <v>0</v>
      </c>
      <c r="F595" s="1" t="s">
        <v>32</v>
      </c>
    </row>
    <row r="596" spans="1:6" x14ac:dyDescent="0.35">
      <c r="A596" s="1"/>
      <c r="B596" s="1"/>
      <c r="C596" s="79"/>
      <c r="D596" s="79"/>
      <c r="E596" s="1"/>
      <c r="F596" s="1"/>
    </row>
    <row r="597" spans="1:6" x14ac:dyDescent="0.35">
      <c r="A597" s="1" t="s">
        <v>108</v>
      </c>
      <c r="B597" s="1"/>
      <c r="C597" s="79">
        <v>1.277E-2</v>
      </c>
      <c r="D597" s="79">
        <v>1</v>
      </c>
      <c r="E597" s="72">
        <v>34820443</v>
      </c>
      <c r="F597" s="1" t="str">
        <f>F595</f>
        <v>TX</v>
      </c>
    </row>
    <row r="598" spans="1:6" x14ac:dyDescent="0.35">
      <c r="A598" s="1" t="s">
        <v>258</v>
      </c>
      <c r="B598" s="1"/>
      <c r="C598" s="79"/>
      <c r="D598" s="79"/>
      <c r="E598" s="72">
        <v>2725723255</v>
      </c>
      <c r="F598" s="1" t="str">
        <f>F597</f>
        <v>TX</v>
      </c>
    </row>
    <row r="599" spans="1:6" x14ac:dyDescent="0.35">
      <c r="A599" s="1" t="s">
        <v>107</v>
      </c>
      <c r="B599" s="1"/>
      <c r="C599" s="79"/>
      <c r="D599" s="79"/>
      <c r="E599" s="1">
        <v>483</v>
      </c>
      <c r="F599" s="1" t="str">
        <f>F598</f>
        <v>TX</v>
      </c>
    </row>
    <row r="600" spans="1:6" x14ac:dyDescent="0.35">
      <c r="A600" s="1"/>
      <c r="B600" s="1"/>
      <c r="C600" s="79"/>
      <c r="D600" s="79"/>
      <c r="E600" s="1"/>
      <c r="F600" s="1"/>
    </row>
    <row r="601" spans="1:6" x14ac:dyDescent="0.35">
      <c r="A601" s="1" t="s">
        <v>33</v>
      </c>
      <c r="B601" s="1" t="s">
        <v>323</v>
      </c>
      <c r="C601" s="79">
        <v>6.28E-3</v>
      </c>
      <c r="D601" s="79">
        <v>0.68757999999999997</v>
      </c>
      <c r="E601" s="72">
        <v>1686047</v>
      </c>
      <c r="F601" s="1" t="s">
        <v>33</v>
      </c>
    </row>
    <row r="602" spans="1:6" x14ac:dyDescent="0.35">
      <c r="A602" s="1"/>
      <c r="B602" s="1" t="s">
        <v>276</v>
      </c>
      <c r="C602" s="79">
        <v>1.9499999999999999E-3</v>
      </c>
      <c r="D602" s="79">
        <v>0.21385000000000001</v>
      </c>
      <c r="E602" s="72">
        <v>524391</v>
      </c>
      <c r="F602" s="1" t="s">
        <v>33</v>
      </c>
    </row>
    <row r="603" spans="1:6" x14ac:dyDescent="0.35">
      <c r="A603" s="1"/>
      <c r="B603" s="1" t="s">
        <v>267</v>
      </c>
      <c r="C603" s="79">
        <v>8.9999999999999998E-4</v>
      </c>
      <c r="D603" s="79">
        <v>9.8580000000000001E-2</v>
      </c>
      <c r="E603" s="72">
        <v>241723</v>
      </c>
      <c r="F603" s="1" t="s">
        <v>33</v>
      </c>
    </row>
    <row r="604" spans="1:6" x14ac:dyDescent="0.35">
      <c r="A604" s="1"/>
      <c r="B604" s="1" t="s">
        <v>325</v>
      </c>
      <c r="C604" s="79">
        <v>0</v>
      </c>
      <c r="D604" s="79">
        <v>0</v>
      </c>
      <c r="E604" s="72">
        <v>0</v>
      </c>
      <c r="F604" s="1" t="s">
        <v>33</v>
      </c>
    </row>
    <row r="605" spans="1:6" x14ac:dyDescent="0.35">
      <c r="A605" s="1"/>
      <c r="B605" s="1" t="s">
        <v>324</v>
      </c>
      <c r="C605" s="79">
        <v>0</v>
      </c>
      <c r="D605" s="79">
        <v>0</v>
      </c>
      <c r="E605" s="72">
        <v>0</v>
      </c>
      <c r="F605" s="1" t="s">
        <v>33</v>
      </c>
    </row>
    <row r="606" spans="1:6" x14ac:dyDescent="0.35">
      <c r="A606" s="1"/>
      <c r="B606" s="1" t="s">
        <v>327</v>
      </c>
      <c r="C606" s="79">
        <v>0</v>
      </c>
      <c r="D606" s="79">
        <v>0</v>
      </c>
      <c r="E606" s="72">
        <v>0</v>
      </c>
      <c r="F606" s="1" t="s">
        <v>33</v>
      </c>
    </row>
    <row r="607" spans="1:6" x14ac:dyDescent="0.35">
      <c r="A607" s="1"/>
      <c r="B607" s="1" t="s">
        <v>328</v>
      </c>
      <c r="C607" s="79">
        <v>0</v>
      </c>
      <c r="D607" s="79">
        <v>0</v>
      </c>
      <c r="E607" s="72">
        <v>0</v>
      </c>
      <c r="F607" s="1" t="s">
        <v>33</v>
      </c>
    </row>
    <row r="608" spans="1:6" x14ac:dyDescent="0.35">
      <c r="A608" s="1"/>
      <c r="B608" s="1" t="s">
        <v>326</v>
      </c>
      <c r="C608" s="79">
        <v>0</v>
      </c>
      <c r="D608" s="79">
        <v>0</v>
      </c>
      <c r="E608" s="72">
        <v>0</v>
      </c>
      <c r="F608" s="1" t="s">
        <v>33</v>
      </c>
    </row>
    <row r="609" spans="1:6" x14ac:dyDescent="0.35">
      <c r="A609" s="1"/>
      <c r="B609" s="1"/>
      <c r="C609" s="79"/>
      <c r="D609" s="79"/>
      <c r="E609" s="1"/>
      <c r="F609" s="1"/>
    </row>
    <row r="610" spans="1:6" x14ac:dyDescent="0.35">
      <c r="A610" s="1" t="s">
        <v>108</v>
      </c>
      <c r="B610" s="1"/>
      <c r="C610" s="79">
        <v>9.1299999999999992E-3</v>
      </c>
      <c r="D610" s="79">
        <v>1</v>
      </c>
      <c r="E610" s="72">
        <v>2452161</v>
      </c>
      <c r="F610" s="1" t="str">
        <f>F608</f>
        <v>UT</v>
      </c>
    </row>
    <row r="611" spans="1:6" x14ac:dyDescent="0.35">
      <c r="A611" s="1" t="s">
        <v>258</v>
      </c>
      <c r="B611" s="1"/>
      <c r="C611" s="79"/>
      <c r="D611" s="79"/>
      <c r="E611" s="72">
        <v>268646967</v>
      </c>
      <c r="F611" s="1" t="str">
        <f>F610</f>
        <v>UT</v>
      </c>
    </row>
    <row r="612" spans="1:6" x14ac:dyDescent="0.35">
      <c r="A612" s="1" t="s">
        <v>107</v>
      </c>
      <c r="B612" s="1"/>
      <c r="C612" s="79"/>
      <c r="D612" s="79"/>
      <c r="E612" s="1">
        <v>480</v>
      </c>
      <c r="F612" s="1" t="str">
        <f>F611</f>
        <v>UT</v>
      </c>
    </row>
    <row r="613" spans="1:6" x14ac:dyDescent="0.35">
      <c r="A613" s="1"/>
      <c r="B613" s="1"/>
      <c r="C613" s="79"/>
      <c r="D613" s="79"/>
      <c r="E613" s="1"/>
      <c r="F613" s="1"/>
    </row>
    <row r="614" spans="1:6" x14ac:dyDescent="0.35">
      <c r="A614" s="1" t="s">
        <v>14</v>
      </c>
      <c r="B614" s="1" t="s">
        <v>323</v>
      </c>
      <c r="C614" s="79">
        <v>1.3140000000000001E-2</v>
      </c>
      <c r="D614" s="79">
        <v>0.40509000000000001</v>
      </c>
      <c r="E614" s="72">
        <v>3393942</v>
      </c>
      <c r="F614" s="1" t="s">
        <v>14</v>
      </c>
    </row>
    <row r="615" spans="1:6" x14ac:dyDescent="0.35">
      <c r="A615" s="1"/>
      <c r="B615" s="1" t="s">
        <v>276</v>
      </c>
      <c r="C615" s="79">
        <v>9.8099999999999993E-3</v>
      </c>
      <c r="D615" s="79">
        <v>0.30262</v>
      </c>
      <c r="E615" s="72">
        <v>2535447</v>
      </c>
      <c r="F615" s="1" t="s">
        <v>14</v>
      </c>
    </row>
    <row r="616" spans="1:6" x14ac:dyDescent="0.35">
      <c r="A616" s="1"/>
      <c r="B616" s="1" t="s">
        <v>325</v>
      </c>
      <c r="C616" s="79">
        <v>5.0600000000000003E-3</v>
      </c>
      <c r="D616" s="79">
        <v>0.156</v>
      </c>
      <c r="E616" s="72">
        <v>1306975</v>
      </c>
      <c r="F616" s="1" t="s">
        <v>14</v>
      </c>
    </row>
    <row r="617" spans="1:6" x14ac:dyDescent="0.35">
      <c r="A617" s="1"/>
      <c r="B617" s="1" t="s">
        <v>324</v>
      </c>
      <c r="C617" s="79">
        <v>4.4200000000000003E-3</v>
      </c>
      <c r="D617" s="79">
        <v>0.13628999999999999</v>
      </c>
      <c r="E617" s="72">
        <v>1141915</v>
      </c>
      <c r="F617" s="1" t="s">
        <v>14</v>
      </c>
    </row>
    <row r="618" spans="1:6" x14ac:dyDescent="0.35">
      <c r="A618" s="1"/>
      <c r="B618" s="1" t="s">
        <v>327</v>
      </c>
      <c r="C618" s="79">
        <v>0</v>
      </c>
      <c r="D618" s="79">
        <v>0</v>
      </c>
      <c r="E618" s="72">
        <v>0</v>
      </c>
      <c r="F618" s="1" t="s">
        <v>14</v>
      </c>
    </row>
    <row r="619" spans="1:6" x14ac:dyDescent="0.35">
      <c r="A619" s="1"/>
      <c r="B619" s="1" t="s">
        <v>328</v>
      </c>
      <c r="C619" s="79">
        <v>0</v>
      </c>
      <c r="D619" s="79">
        <v>0</v>
      </c>
      <c r="E619" s="72">
        <v>0</v>
      </c>
      <c r="F619" s="1" t="s">
        <v>14</v>
      </c>
    </row>
    <row r="620" spans="1:6" x14ac:dyDescent="0.35">
      <c r="A620" s="1"/>
      <c r="B620" s="1" t="s">
        <v>326</v>
      </c>
      <c r="C620" s="79">
        <v>0</v>
      </c>
      <c r="D620" s="79">
        <v>0</v>
      </c>
      <c r="E620" s="72">
        <v>0</v>
      </c>
      <c r="F620" s="1" t="s">
        <v>14</v>
      </c>
    </row>
    <row r="621" spans="1:6" x14ac:dyDescent="0.35">
      <c r="A621" s="1"/>
      <c r="B621" s="1" t="s">
        <v>267</v>
      </c>
      <c r="C621" s="79">
        <v>0</v>
      </c>
      <c r="D621" s="79">
        <v>0</v>
      </c>
      <c r="E621" s="72">
        <v>0</v>
      </c>
      <c r="F621" s="1" t="s">
        <v>14</v>
      </c>
    </row>
    <row r="622" spans="1:6" x14ac:dyDescent="0.35">
      <c r="A622" s="1"/>
      <c r="B622" s="1"/>
      <c r="C622" s="79"/>
      <c r="D622" s="79"/>
      <c r="E622" s="1"/>
      <c r="F622" s="1"/>
    </row>
    <row r="623" spans="1:6" x14ac:dyDescent="0.35">
      <c r="A623" s="1" t="s">
        <v>108</v>
      </c>
      <c r="B623" s="1"/>
      <c r="C623" s="79">
        <v>3.243E-2</v>
      </c>
      <c r="D623" s="79">
        <v>1</v>
      </c>
      <c r="E623" s="72">
        <v>8378279</v>
      </c>
      <c r="F623" s="1" t="str">
        <f>F621</f>
        <v>VA</v>
      </c>
    </row>
    <row r="624" spans="1:6" x14ac:dyDescent="0.35">
      <c r="A624" s="1" t="s">
        <v>258</v>
      </c>
      <c r="B624" s="1"/>
      <c r="C624" s="79"/>
      <c r="D624" s="79"/>
      <c r="E624" s="72">
        <v>258358041</v>
      </c>
      <c r="F624" s="1" t="str">
        <f>F623</f>
        <v>VA</v>
      </c>
    </row>
    <row r="625" spans="1:6" x14ac:dyDescent="0.35">
      <c r="A625" s="1" t="s">
        <v>107</v>
      </c>
      <c r="B625" s="1"/>
      <c r="C625" s="79"/>
      <c r="D625" s="79"/>
      <c r="E625" s="1">
        <v>559</v>
      </c>
      <c r="F625" s="1" t="str">
        <f>F624</f>
        <v>VA</v>
      </c>
    </row>
    <row r="626" spans="1:6" x14ac:dyDescent="0.35">
      <c r="A626" s="1"/>
      <c r="B626" s="1"/>
      <c r="C626" s="79"/>
      <c r="D626" s="79"/>
      <c r="E626" s="1"/>
      <c r="F626" s="1"/>
    </row>
    <row r="627" spans="1:6" x14ac:dyDescent="0.35">
      <c r="A627" s="1" t="s">
        <v>272</v>
      </c>
      <c r="B627" s="1" t="s">
        <v>276</v>
      </c>
      <c r="C627" s="79">
        <v>0</v>
      </c>
      <c r="D627" s="79">
        <v>0</v>
      </c>
      <c r="E627" s="72">
        <v>0</v>
      </c>
      <c r="F627" s="1" t="s">
        <v>272</v>
      </c>
    </row>
    <row r="628" spans="1:6" x14ac:dyDescent="0.35">
      <c r="A628" s="1"/>
      <c r="B628" s="1" t="s">
        <v>323</v>
      </c>
      <c r="C628" s="79">
        <v>0</v>
      </c>
      <c r="D628" s="79">
        <v>0</v>
      </c>
      <c r="E628" s="72">
        <v>0</v>
      </c>
      <c r="F628" s="1" t="s">
        <v>272</v>
      </c>
    </row>
    <row r="629" spans="1:6" x14ac:dyDescent="0.35">
      <c r="A629" s="1"/>
      <c r="B629" s="1" t="s">
        <v>325</v>
      </c>
      <c r="C629" s="79">
        <v>0</v>
      </c>
      <c r="D629" s="79">
        <v>0</v>
      </c>
      <c r="E629" s="72">
        <v>0</v>
      </c>
      <c r="F629" s="1" t="s">
        <v>272</v>
      </c>
    </row>
    <row r="630" spans="1:6" x14ac:dyDescent="0.35">
      <c r="A630" s="1"/>
      <c r="B630" s="1" t="s">
        <v>324</v>
      </c>
      <c r="C630" s="79">
        <v>0</v>
      </c>
      <c r="D630" s="79">
        <v>0</v>
      </c>
      <c r="E630" s="72">
        <v>0</v>
      </c>
      <c r="F630" s="1" t="s">
        <v>272</v>
      </c>
    </row>
    <row r="631" spans="1:6" x14ac:dyDescent="0.35">
      <c r="A631" s="1"/>
      <c r="B631" s="1" t="s">
        <v>327</v>
      </c>
      <c r="C631" s="79">
        <v>0</v>
      </c>
      <c r="D631" s="79">
        <v>0</v>
      </c>
      <c r="E631" s="72">
        <v>0</v>
      </c>
      <c r="F631" s="1" t="s">
        <v>272</v>
      </c>
    </row>
    <row r="632" spans="1:6" x14ac:dyDescent="0.35">
      <c r="A632" s="1"/>
      <c r="B632" s="1" t="s">
        <v>328</v>
      </c>
      <c r="C632" s="79">
        <v>0</v>
      </c>
      <c r="D632" s="79">
        <v>0</v>
      </c>
      <c r="E632" s="72">
        <v>0</v>
      </c>
      <c r="F632" s="1" t="s">
        <v>272</v>
      </c>
    </row>
    <row r="633" spans="1:6" x14ac:dyDescent="0.35">
      <c r="A633" s="1"/>
      <c r="B633" s="1" t="s">
        <v>326</v>
      </c>
      <c r="C633" s="79">
        <v>0</v>
      </c>
      <c r="D633" s="79">
        <v>0</v>
      </c>
      <c r="E633" s="72">
        <v>0</v>
      </c>
      <c r="F633" s="1" t="s">
        <v>272</v>
      </c>
    </row>
    <row r="634" spans="1:6" x14ac:dyDescent="0.35">
      <c r="A634" s="1"/>
      <c r="B634" s="1" t="s">
        <v>267</v>
      </c>
      <c r="C634" s="79">
        <v>0</v>
      </c>
      <c r="D634" s="79">
        <v>0</v>
      </c>
      <c r="E634" s="72">
        <v>0</v>
      </c>
      <c r="F634" s="1" t="s">
        <v>272</v>
      </c>
    </row>
    <row r="635" spans="1:6" x14ac:dyDescent="0.35">
      <c r="A635" s="1"/>
      <c r="B635" s="1"/>
      <c r="C635" s="79"/>
      <c r="D635" s="79"/>
      <c r="E635" s="1"/>
      <c r="F635" s="1"/>
    </row>
    <row r="636" spans="1:6" x14ac:dyDescent="0.35">
      <c r="A636" s="1" t="s">
        <v>108</v>
      </c>
      <c r="B636" s="1"/>
      <c r="C636" s="79">
        <v>0</v>
      </c>
      <c r="D636" s="79">
        <v>0</v>
      </c>
      <c r="E636" s="72">
        <v>0</v>
      </c>
      <c r="F636" s="1" t="str">
        <f>F634</f>
        <v>VI</v>
      </c>
    </row>
    <row r="637" spans="1:6" x14ac:dyDescent="0.35">
      <c r="A637" s="1" t="s">
        <v>258</v>
      </c>
      <c r="B637" s="1"/>
      <c r="C637" s="79"/>
      <c r="D637" s="79"/>
      <c r="E637" s="1" t="s">
        <v>273</v>
      </c>
      <c r="F637" s="1" t="str">
        <f>F636</f>
        <v>VI</v>
      </c>
    </row>
    <row r="638" spans="1:6" x14ac:dyDescent="0.35">
      <c r="A638" s="1" t="s">
        <v>107</v>
      </c>
      <c r="B638" s="1"/>
      <c r="C638" s="79"/>
      <c r="D638" s="79"/>
      <c r="E638" s="1" t="s">
        <v>273</v>
      </c>
      <c r="F638" s="1" t="str">
        <f>F637</f>
        <v>VI</v>
      </c>
    </row>
    <row r="639" spans="1:6" x14ac:dyDescent="0.35">
      <c r="A639" s="1"/>
      <c r="B639" s="1"/>
      <c r="C639" s="79"/>
      <c r="D639" s="79"/>
      <c r="E639" s="1"/>
      <c r="F639" s="1"/>
    </row>
    <row r="640" spans="1:6" x14ac:dyDescent="0.35">
      <c r="A640" s="1" t="s">
        <v>9</v>
      </c>
      <c r="B640" s="1" t="s">
        <v>276</v>
      </c>
      <c r="C640" s="79">
        <v>1.2579999999999999E-2</v>
      </c>
      <c r="D640" s="79">
        <v>0.42204000000000003</v>
      </c>
      <c r="E640" s="72">
        <v>800317</v>
      </c>
      <c r="F640" s="1" t="s">
        <v>9</v>
      </c>
    </row>
    <row r="641" spans="1:6" x14ac:dyDescent="0.35">
      <c r="A641" s="1"/>
      <c r="B641" s="1" t="s">
        <v>323</v>
      </c>
      <c r="C641" s="79">
        <v>8.4799999999999997E-3</v>
      </c>
      <c r="D641" s="79">
        <v>0.28442000000000001</v>
      </c>
      <c r="E641" s="72">
        <v>539347</v>
      </c>
      <c r="F641" s="1" t="s">
        <v>9</v>
      </c>
    </row>
    <row r="642" spans="1:6" x14ac:dyDescent="0.35">
      <c r="A642" s="1"/>
      <c r="B642" s="1" t="s">
        <v>325</v>
      </c>
      <c r="C642" s="79">
        <v>6.6E-3</v>
      </c>
      <c r="D642" s="79">
        <v>0.22159000000000001</v>
      </c>
      <c r="E642" s="72">
        <v>420202</v>
      </c>
      <c r="F642" s="1" t="s">
        <v>9</v>
      </c>
    </row>
    <row r="643" spans="1:6" x14ac:dyDescent="0.35">
      <c r="A643" s="1"/>
      <c r="B643" s="1" t="s">
        <v>324</v>
      </c>
      <c r="C643" s="79">
        <v>2.14E-3</v>
      </c>
      <c r="D643" s="79">
        <v>7.1959999999999996E-2</v>
      </c>
      <c r="E643" s="72">
        <v>136459</v>
      </c>
      <c r="F643" s="1" t="s">
        <v>9</v>
      </c>
    </row>
    <row r="644" spans="1:6" x14ac:dyDescent="0.35">
      <c r="A644" s="1"/>
      <c r="B644" s="1" t="s">
        <v>327</v>
      </c>
      <c r="C644" s="79">
        <v>0</v>
      </c>
      <c r="D644" s="79">
        <v>0</v>
      </c>
      <c r="E644" s="72">
        <v>0</v>
      </c>
      <c r="F644" s="1" t="s">
        <v>9</v>
      </c>
    </row>
    <row r="645" spans="1:6" x14ac:dyDescent="0.35">
      <c r="A645" s="1"/>
      <c r="B645" s="1" t="s">
        <v>328</v>
      </c>
      <c r="C645" s="79">
        <v>0</v>
      </c>
      <c r="D645" s="79">
        <v>0</v>
      </c>
      <c r="E645" s="72">
        <v>0</v>
      </c>
      <c r="F645" s="1" t="s">
        <v>9</v>
      </c>
    </row>
    <row r="646" spans="1:6" x14ac:dyDescent="0.35">
      <c r="A646" s="1"/>
      <c r="B646" s="1" t="s">
        <v>326</v>
      </c>
      <c r="C646" s="79">
        <v>0</v>
      </c>
      <c r="D646" s="79">
        <v>0</v>
      </c>
      <c r="E646" s="72">
        <v>0</v>
      </c>
      <c r="F646" s="1" t="s">
        <v>9</v>
      </c>
    </row>
    <row r="647" spans="1:6" x14ac:dyDescent="0.35">
      <c r="A647" s="1"/>
      <c r="B647" s="1" t="s">
        <v>267</v>
      </c>
      <c r="C647" s="79">
        <v>0</v>
      </c>
      <c r="D647" s="79">
        <v>0</v>
      </c>
      <c r="E647" s="72">
        <v>0</v>
      </c>
      <c r="F647" s="1" t="s">
        <v>9</v>
      </c>
    </row>
    <row r="648" spans="1:6" x14ac:dyDescent="0.35">
      <c r="A648" s="1"/>
      <c r="B648" s="1"/>
      <c r="C648" s="79"/>
      <c r="D648" s="79"/>
      <c r="E648" s="1"/>
      <c r="F648" s="1"/>
    </row>
    <row r="649" spans="1:6" x14ac:dyDescent="0.35">
      <c r="A649" s="1" t="s">
        <v>108</v>
      </c>
      <c r="B649" s="1"/>
      <c r="C649" s="79">
        <v>2.98E-2</v>
      </c>
      <c r="D649" s="79">
        <v>1</v>
      </c>
      <c r="E649" s="72">
        <v>1896325</v>
      </c>
      <c r="F649" s="1" t="str">
        <f>F647</f>
        <v>VT</v>
      </c>
    </row>
    <row r="650" spans="1:6" x14ac:dyDescent="0.35">
      <c r="A650" s="1" t="s">
        <v>258</v>
      </c>
      <c r="B650" s="1"/>
      <c r="C650" s="79"/>
      <c r="D650" s="79"/>
      <c r="E650" s="72">
        <v>63626945</v>
      </c>
      <c r="F650" s="1" t="str">
        <f>F649</f>
        <v>VT</v>
      </c>
    </row>
    <row r="651" spans="1:6" x14ac:dyDescent="0.35">
      <c r="A651" s="1" t="s">
        <v>107</v>
      </c>
      <c r="B651" s="1"/>
      <c r="C651" s="79"/>
      <c r="D651" s="79"/>
      <c r="E651" s="1">
        <v>360</v>
      </c>
      <c r="F651" s="1" t="str">
        <f>F650</f>
        <v>VT</v>
      </c>
    </row>
    <row r="652" spans="1:6" x14ac:dyDescent="0.35">
      <c r="A652" s="1"/>
      <c r="B652" s="1"/>
      <c r="C652" s="79"/>
      <c r="D652" s="79"/>
      <c r="E652" s="1"/>
      <c r="F652" s="1"/>
    </row>
    <row r="653" spans="1:6" x14ac:dyDescent="0.35">
      <c r="A653" s="1" t="s">
        <v>52</v>
      </c>
      <c r="B653" s="1" t="s">
        <v>323</v>
      </c>
      <c r="C653" s="79">
        <v>1.2670000000000001E-2</v>
      </c>
      <c r="D653" s="79">
        <v>0.7429</v>
      </c>
      <c r="E653" s="72">
        <v>20841477</v>
      </c>
      <c r="F653" s="1" t="s">
        <v>52</v>
      </c>
    </row>
    <row r="654" spans="1:6" x14ac:dyDescent="0.35">
      <c r="A654" s="1"/>
      <c r="B654" s="1" t="s">
        <v>276</v>
      </c>
      <c r="C654" s="79">
        <v>4.3800000000000002E-3</v>
      </c>
      <c r="D654" s="79">
        <v>0.2571</v>
      </c>
      <c r="E654" s="72">
        <v>7212579</v>
      </c>
      <c r="F654" s="1" t="s">
        <v>52</v>
      </c>
    </row>
    <row r="655" spans="1:6" x14ac:dyDescent="0.35">
      <c r="A655" s="1"/>
      <c r="B655" s="1" t="s">
        <v>325</v>
      </c>
      <c r="C655" s="79">
        <v>0</v>
      </c>
      <c r="D655" s="79">
        <v>0</v>
      </c>
      <c r="E655" s="72">
        <v>0</v>
      </c>
      <c r="F655" s="1" t="s">
        <v>52</v>
      </c>
    </row>
    <row r="656" spans="1:6" x14ac:dyDescent="0.35">
      <c r="A656" s="1"/>
      <c r="B656" s="1" t="s">
        <v>324</v>
      </c>
      <c r="C656" s="79">
        <v>0</v>
      </c>
      <c r="D656" s="79">
        <v>0</v>
      </c>
      <c r="E656" s="72">
        <v>0</v>
      </c>
      <c r="F656" s="1" t="s">
        <v>52</v>
      </c>
    </row>
    <row r="657" spans="1:6" x14ac:dyDescent="0.35">
      <c r="A657" s="1"/>
      <c r="B657" s="1" t="s">
        <v>327</v>
      </c>
      <c r="C657" s="79">
        <v>0</v>
      </c>
      <c r="D657" s="79">
        <v>0</v>
      </c>
      <c r="E657" s="72">
        <v>0</v>
      </c>
      <c r="F657" s="1" t="s">
        <v>52</v>
      </c>
    </row>
    <row r="658" spans="1:6" x14ac:dyDescent="0.35">
      <c r="A658" s="1"/>
      <c r="B658" s="1" t="s">
        <v>328</v>
      </c>
      <c r="C658" s="79">
        <v>0</v>
      </c>
      <c r="D658" s="79">
        <v>0</v>
      </c>
      <c r="E658" s="72">
        <v>0</v>
      </c>
      <c r="F658" s="1" t="s">
        <v>52</v>
      </c>
    </row>
    <row r="659" spans="1:6" x14ac:dyDescent="0.35">
      <c r="A659" s="1"/>
      <c r="B659" s="1" t="s">
        <v>326</v>
      </c>
      <c r="C659" s="79">
        <v>0</v>
      </c>
      <c r="D659" s="79">
        <v>0</v>
      </c>
      <c r="E659" s="72">
        <v>0</v>
      </c>
      <c r="F659" s="1" t="s">
        <v>52</v>
      </c>
    </row>
    <row r="660" spans="1:6" x14ac:dyDescent="0.35">
      <c r="A660" s="1"/>
      <c r="B660" s="1" t="s">
        <v>267</v>
      </c>
      <c r="C660" s="79">
        <v>0</v>
      </c>
      <c r="D660" s="79">
        <v>0</v>
      </c>
      <c r="E660" s="72">
        <v>0</v>
      </c>
      <c r="F660" s="1" t="s">
        <v>52</v>
      </c>
    </row>
    <row r="661" spans="1:6" x14ac:dyDescent="0.35">
      <c r="A661" s="1"/>
      <c r="B661" s="1"/>
      <c r="C661" s="79"/>
      <c r="D661" s="79"/>
      <c r="E661" s="1"/>
      <c r="F661" s="1"/>
    </row>
    <row r="662" spans="1:6" x14ac:dyDescent="0.35">
      <c r="A662" s="1" t="s">
        <v>108</v>
      </c>
      <c r="B662" s="1"/>
      <c r="C662" s="79">
        <v>1.7059999999999999E-2</v>
      </c>
      <c r="D662" s="79">
        <v>1</v>
      </c>
      <c r="E662" s="72">
        <v>28054055</v>
      </c>
      <c r="F662" s="1" t="str">
        <f>F660</f>
        <v>WA</v>
      </c>
    </row>
    <row r="663" spans="1:6" x14ac:dyDescent="0.35">
      <c r="A663" s="1" t="s">
        <v>258</v>
      </c>
      <c r="B663" s="1"/>
      <c r="C663" s="79"/>
      <c r="D663" s="79"/>
      <c r="E663" s="72">
        <v>1644856657</v>
      </c>
      <c r="F663" s="1" t="str">
        <f>F662</f>
        <v>WA</v>
      </c>
    </row>
    <row r="664" spans="1:6" x14ac:dyDescent="0.35">
      <c r="A664" s="1" t="s">
        <v>107</v>
      </c>
      <c r="B664" s="1"/>
      <c r="C664" s="79"/>
      <c r="D664" s="79"/>
      <c r="E664" s="1">
        <v>480</v>
      </c>
      <c r="F664" s="1" t="str">
        <f>F663</f>
        <v>WA</v>
      </c>
    </row>
    <row r="665" spans="1:6" x14ac:dyDescent="0.35">
      <c r="A665" s="1"/>
      <c r="B665" s="1"/>
      <c r="C665" s="79"/>
      <c r="D665" s="79"/>
      <c r="E665" s="1"/>
      <c r="F665" s="1"/>
    </row>
    <row r="666" spans="1:6" x14ac:dyDescent="0.35">
      <c r="A666" s="1" t="s">
        <v>44</v>
      </c>
      <c r="B666" s="1" t="s">
        <v>323</v>
      </c>
      <c r="C666" s="79">
        <v>6.0400000000000002E-3</v>
      </c>
      <c r="D666" s="79">
        <v>0.59240000000000004</v>
      </c>
      <c r="E666" s="72">
        <v>2090935</v>
      </c>
      <c r="F666" s="1" t="s">
        <v>44</v>
      </c>
    </row>
    <row r="667" spans="1:6" x14ac:dyDescent="0.35">
      <c r="A667" s="1"/>
      <c r="B667" s="1" t="s">
        <v>276</v>
      </c>
      <c r="C667" s="79">
        <v>3.2499999999999999E-3</v>
      </c>
      <c r="D667" s="79">
        <v>0.31907999999999997</v>
      </c>
      <c r="E667" s="72">
        <v>1126226</v>
      </c>
      <c r="F667" s="1" t="s">
        <v>44</v>
      </c>
    </row>
    <row r="668" spans="1:6" x14ac:dyDescent="0.35">
      <c r="A668" s="1"/>
      <c r="B668" s="1" t="s">
        <v>325</v>
      </c>
      <c r="C668" s="79">
        <v>8.9999999999999998E-4</v>
      </c>
      <c r="D668" s="79">
        <v>8.8510000000000005E-2</v>
      </c>
      <c r="E668" s="72">
        <v>312418</v>
      </c>
      <c r="F668" s="1" t="s">
        <v>44</v>
      </c>
    </row>
    <row r="669" spans="1:6" x14ac:dyDescent="0.35">
      <c r="A669" s="1"/>
      <c r="B669" s="1" t="s">
        <v>324</v>
      </c>
      <c r="C669" s="79">
        <v>0</v>
      </c>
      <c r="D669" s="79">
        <v>0</v>
      </c>
      <c r="E669" s="72">
        <v>0</v>
      </c>
      <c r="F669" s="1" t="s">
        <v>44</v>
      </c>
    </row>
    <row r="670" spans="1:6" x14ac:dyDescent="0.35">
      <c r="A670" s="1"/>
      <c r="B670" s="1" t="s">
        <v>327</v>
      </c>
      <c r="C670" s="79">
        <v>0</v>
      </c>
      <c r="D670" s="79">
        <v>0</v>
      </c>
      <c r="E670" s="72">
        <v>0</v>
      </c>
      <c r="F670" s="1" t="s">
        <v>44</v>
      </c>
    </row>
    <row r="671" spans="1:6" x14ac:dyDescent="0.35">
      <c r="A671" s="1"/>
      <c r="B671" s="1" t="s">
        <v>328</v>
      </c>
      <c r="C671" s="79">
        <v>0</v>
      </c>
      <c r="D671" s="79">
        <v>0</v>
      </c>
      <c r="E671" s="72">
        <v>0</v>
      </c>
      <c r="F671" s="1" t="s">
        <v>44</v>
      </c>
    </row>
    <row r="672" spans="1:6" x14ac:dyDescent="0.35">
      <c r="A672" s="1"/>
      <c r="B672" s="1" t="s">
        <v>326</v>
      </c>
      <c r="C672" s="79">
        <v>0</v>
      </c>
      <c r="D672" s="79">
        <v>0</v>
      </c>
      <c r="E672" s="72">
        <v>0</v>
      </c>
      <c r="F672" s="1" t="s">
        <v>44</v>
      </c>
    </row>
    <row r="673" spans="1:6" x14ac:dyDescent="0.35">
      <c r="A673" s="1"/>
      <c r="B673" s="1" t="s">
        <v>267</v>
      </c>
      <c r="C673" s="79">
        <v>0</v>
      </c>
      <c r="D673" s="79">
        <v>0</v>
      </c>
      <c r="E673" s="72">
        <v>0</v>
      </c>
      <c r="F673" s="1" t="s">
        <v>44</v>
      </c>
    </row>
    <row r="674" spans="1:6" x14ac:dyDescent="0.35">
      <c r="A674" s="1"/>
      <c r="B674" s="1"/>
      <c r="C674" s="79"/>
      <c r="D674" s="79"/>
      <c r="E674" s="1"/>
      <c r="F674" s="1"/>
    </row>
    <row r="675" spans="1:6" x14ac:dyDescent="0.35">
      <c r="A675" s="1" t="s">
        <v>108</v>
      </c>
      <c r="B675" s="1"/>
      <c r="C675" s="79">
        <v>1.0200000000000001E-2</v>
      </c>
      <c r="D675" s="79">
        <v>1</v>
      </c>
      <c r="E675" s="72">
        <v>3529580</v>
      </c>
      <c r="F675" s="1" t="str">
        <f>F673</f>
        <v>WI</v>
      </c>
    </row>
    <row r="676" spans="1:6" x14ac:dyDescent="0.35">
      <c r="A676" s="1" t="s">
        <v>258</v>
      </c>
      <c r="B676" s="1"/>
      <c r="C676" s="79"/>
      <c r="D676" s="79"/>
      <c r="E676" s="72">
        <v>346183933</v>
      </c>
      <c r="F676" s="1" t="str">
        <f>F675</f>
        <v>WI</v>
      </c>
    </row>
    <row r="677" spans="1:6" x14ac:dyDescent="0.35">
      <c r="A677" s="1" t="s">
        <v>107</v>
      </c>
      <c r="B677" s="1"/>
      <c r="C677" s="79"/>
      <c r="D677" s="79"/>
      <c r="E677" s="1">
        <v>481</v>
      </c>
      <c r="F677" s="1" t="str">
        <f>F676</f>
        <v>WI</v>
      </c>
    </row>
    <row r="678" spans="1:6" x14ac:dyDescent="0.35">
      <c r="A678" s="1"/>
      <c r="B678" s="1"/>
      <c r="C678" s="79"/>
      <c r="D678" s="79"/>
      <c r="E678" s="1"/>
      <c r="F678" s="1"/>
    </row>
    <row r="679" spans="1:6" x14ac:dyDescent="0.35">
      <c r="A679" s="1" t="s">
        <v>15</v>
      </c>
      <c r="B679" s="1" t="s">
        <v>276</v>
      </c>
      <c r="C679" s="79">
        <v>1.115E-2</v>
      </c>
      <c r="D679" s="79">
        <v>0.93057000000000001</v>
      </c>
      <c r="E679" s="72">
        <v>1737793</v>
      </c>
      <c r="F679" s="1" t="s">
        <v>15</v>
      </c>
    </row>
    <row r="680" spans="1:6" x14ac:dyDescent="0.35">
      <c r="A680" s="1"/>
      <c r="B680" s="1" t="s">
        <v>325</v>
      </c>
      <c r="C680" s="79">
        <v>8.3000000000000001E-4</v>
      </c>
      <c r="D680" s="79">
        <v>6.9430000000000006E-2</v>
      </c>
      <c r="E680" s="72">
        <v>129662</v>
      </c>
      <c r="F680" s="1" t="s">
        <v>15</v>
      </c>
    </row>
    <row r="681" spans="1:6" x14ac:dyDescent="0.35">
      <c r="A681" s="1"/>
      <c r="B681" s="1" t="s">
        <v>323</v>
      </c>
      <c r="C681" s="79">
        <v>0</v>
      </c>
      <c r="D681" s="79">
        <v>0</v>
      </c>
      <c r="E681" s="72">
        <v>0</v>
      </c>
      <c r="F681" s="1" t="s">
        <v>15</v>
      </c>
    </row>
    <row r="682" spans="1:6" x14ac:dyDescent="0.35">
      <c r="A682" s="1"/>
      <c r="B682" s="1" t="s">
        <v>324</v>
      </c>
      <c r="C682" s="79">
        <v>0</v>
      </c>
      <c r="D682" s="79">
        <v>0</v>
      </c>
      <c r="E682" s="72">
        <v>0</v>
      </c>
      <c r="F682" s="1" t="s">
        <v>15</v>
      </c>
    </row>
    <row r="683" spans="1:6" x14ac:dyDescent="0.35">
      <c r="A683" s="1"/>
      <c r="B683" s="1" t="s">
        <v>327</v>
      </c>
      <c r="C683" s="79">
        <v>0</v>
      </c>
      <c r="D683" s="79">
        <v>0</v>
      </c>
      <c r="E683" s="72">
        <v>0</v>
      </c>
      <c r="F683" s="1" t="s">
        <v>15</v>
      </c>
    </row>
    <row r="684" spans="1:6" x14ac:dyDescent="0.35">
      <c r="A684" s="1"/>
      <c r="B684" s="1" t="s">
        <v>328</v>
      </c>
      <c r="C684" s="79">
        <v>0</v>
      </c>
      <c r="D684" s="79">
        <v>0</v>
      </c>
      <c r="E684" s="72">
        <v>0</v>
      </c>
      <c r="F684" s="1" t="s">
        <v>15</v>
      </c>
    </row>
    <row r="685" spans="1:6" x14ac:dyDescent="0.35">
      <c r="A685" s="1"/>
      <c r="B685" s="1" t="s">
        <v>326</v>
      </c>
      <c r="C685" s="79">
        <v>0</v>
      </c>
      <c r="D685" s="79">
        <v>0</v>
      </c>
      <c r="E685" s="72">
        <v>0</v>
      </c>
      <c r="F685" s="1" t="s">
        <v>15</v>
      </c>
    </row>
    <row r="686" spans="1:6" x14ac:dyDescent="0.35">
      <c r="A686" s="1"/>
      <c r="B686" s="1" t="s">
        <v>267</v>
      </c>
      <c r="C686" s="79">
        <v>0</v>
      </c>
      <c r="D686" s="79">
        <v>0</v>
      </c>
      <c r="E686" s="72">
        <v>0</v>
      </c>
      <c r="F686" s="1" t="s">
        <v>15</v>
      </c>
    </row>
    <row r="687" spans="1:6" x14ac:dyDescent="0.35">
      <c r="A687" s="1"/>
      <c r="B687" s="1"/>
      <c r="C687" s="79"/>
      <c r="D687" s="79"/>
      <c r="E687" s="1"/>
      <c r="F687" s="1"/>
    </row>
    <row r="688" spans="1:6" x14ac:dyDescent="0.35">
      <c r="A688" s="1" t="s">
        <v>108</v>
      </c>
      <c r="B688" s="1"/>
      <c r="C688" s="79">
        <v>1.1979999999999999E-2</v>
      </c>
      <c r="D688" s="79">
        <v>1</v>
      </c>
      <c r="E688" s="72">
        <v>1867454</v>
      </c>
      <c r="F688" s="1" t="str">
        <f>F686</f>
        <v>WV</v>
      </c>
    </row>
    <row r="689" spans="1:6" x14ac:dyDescent="0.35">
      <c r="A689" s="1" t="s">
        <v>258</v>
      </c>
      <c r="B689" s="1"/>
      <c r="C689" s="79"/>
      <c r="D689" s="79"/>
      <c r="E689" s="72">
        <v>155822823</v>
      </c>
      <c r="F689" s="1" t="str">
        <f>F688</f>
        <v>WV</v>
      </c>
    </row>
    <row r="690" spans="1:6" x14ac:dyDescent="0.35">
      <c r="A690" s="1" t="s">
        <v>107</v>
      </c>
      <c r="B690" s="1"/>
      <c r="C690" s="79"/>
      <c r="D690" s="79"/>
      <c r="E690" s="1">
        <v>478</v>
      </c>
      <c r="F690" s="1" t="str">
        <f>F689</f>
        <v>WV</v>
      </c>
    </row>
    <row r="691" spans="1:6" x14ac:dyDescent="0.35">
      <c r="A691" s="1"/>
      <c r="B691" s="1"/>
      <c r="C691" s="79"/>
      <c r="D691" s="79"/>
      <c r="E691" s="1"/>
      <c r="F691" s="1"/>
    </row>
    <row r="692" spans="1:6" x14ac:dyDescent="0.35">
      <c r="A692" s="1" t="s">
        <v>34</v>
      </c>
      <c r="B692" s="1" t="s">
        <v>323</v>
      </c>
      <c r="C692" s="79">
        <v>1.091E-2</v>
      </c>
      <c r="D692" s="79">
        <v>0.83942000000000005</v>
      </c>
      <c r="E692" s="72">
        <v>527419</v>
      </c>
      <c r="F692" s="1" t="s">
        <v>34</v>
      </c>
    </row>
    <row r="693" spans="1:6" x14ac:dyDescent="0.35">
      <c r="A693" s="1"/>
      <c r="B693" s="1" t="s">
        <v>276</v>
      </c>
      <c r="C693" s="79">
        <v>2.0899999999999998E-3</v>
      </c>
      <c r="D693" s="79">
        <v>0.16058</v>
      </c>
      <c r="E693" s="72">
        <v>100897</v>
      </c>
      <c r="F693" s="1" t="s">
        <v>34</v>
      </c>
    </row>
    <row r="694" spans="1:6" x14ac:dyDescent="0.35">
      <c r="A694" s="1"/>
      <c r="B694" s="1" t="s">
        <v>325</v>
      </c>
      <c r="C694" s="79">
        <v>0</v>
      </c>
      <c r="D694" s="79">
        <v>0</v>
      </c>
      <c r="E694" s="72">
        <v>0</v>
      </c>
      <c r="F694" s="1" t="s">
        <v>34</v>
      </c>
    </row>
    <row r="695" spans="1:6" x14ac:dyDescent="0.35">
      <c r="A695" s="1"/>
      <c r="B695" s="1" t="s">
        <v>324</v>
      </c>
      <c r="C695" s="79">
        <v>0</v>
      </c>
      <c r="D695" s="79">
        <v>0</v>
      </c>
      <c r="E695" s="72">
        <v>0</v>
      </c>
      <c r="F695" s="1" t="s">
        <v>34</v>
      </c>
    </row>
    <row r="696" spans="1:6" x14ac:dyDescent="0.35">
      <c r="A696" s="1"/>
      <c r="B696" s="1" t="s">
        <v>327</v>
      </c>
      <c r="C696" s="79">
        <v>0</v>
      </c>
      <c r="D696" s="79">
        <v>0</v>
      </c>
      <c r="E696" s="72">
        <v>0</v>
      </c>
      <c r="F696" s="1" t="s">
        <v>34</v>
      </c>
    </row>
    <row r="697" spans="1:6" x14ac:dyDescent="0.35">
      <c r="A697" s="1"/>
      <c r="B697" s="1" t="s">
        <v>328</v>
      </c>
      <c r="C697" s="79">
        <v>0</v>
      </c>
      <c r="D697" s="79">
        <v>0</v>
      </c>
      <c r="E697" s="72">
        <v>0</v>
      </c>
      <c r="F697" s="1" t="s">
        <v>34</v>
      </c>
    </row>
    <row r="698" spans="1:6" x14ac:dyDescent="0.35">
      <c r="A698" s="1"/>
      <c r="B698" s="1" t="s">
        <v>326</v>
      </c>
      <c r="C698" s="79">
        <v>0</v>
      </c>
      <c r="D698" s="79">
        <v>0</v>
      </c>
      <c r="E698" s="72">
        <v>0</v>
      </c>
      <c r="F698" s="1" t="s">
        <v>34</v>
      </c>
    </row>
    <row r="699" spans="1:6" x14ac:dyDescent="0.35">
      <c r="A699" s="1"/>
      <c r="B699" s="1" t="s">
        <v>267</v>
      </c>
      <c r="C699" s="79">
        <v>0</v>
      </c>
      <c r="D699" s="79">
        <v>0</v>
      </c>
      <c r="E699" s="72">
        <v>0</v>
      </c>
      <c r="F699" s="1" t="s">
        <v>34</v>
      </c>
    </row>
    <row r="700" spans="1:6" x14ac:dyDescent="0.35">
      <c r="A700" s="1"/>
      <c r="B700" s="1"/>
      <c r="C700" s="79"/>
      <c r="D700" s="79"/>
      <c r="E700" s="1"/>
      <c r="F700" s="1"/>
    </row>
    <row r="701" spans="1:6" x14ac:dyDescent="0.35">
      <c r="A701" s="1" t="s">
        <v>108</v>
      </c>
      <c r="B701" s="1"/>
      <c r="C701" s="79">
        <v>1.2999999999999999E-2</v>
      </c>
      <c r="D701" s="79">
        <v>1</v>
      </c>
      <c r="E701" s="72">
        <v>628316</v>
      </c>
      <c r="F701" s="1" t="str">
        <f>F699</f>
        <v>WY</v>
      </c>
    </row>
    <row r="702" spans="1:6" x14ac:dyDescent="0.35">
      <c r="A702" s="1" t="s">
        <v>258</v>
      </c>
      <c r="B702" s="1"/>
      <c r="C702" s="79"/>
      <c r="D702" s="79"/>
      <c r="E702" s="72">
        <v>48350371</v>
      </c>
      <c r="F702" s="1" t="str">
        <f>F701</f>
        <v>WY</v>
      </c>
    </row>
    <row r="703" spans="1:6" x14ac:dyDescent="0.35">
      <c r="A703" s="1" t="s">
        <v>329</v>
      </c>
      <c r="B703" s="1"/>
      <c r="C703" s="79"/>
      <c r="D703" s="79"/>
      <c r="E703" s="1">
        <v>360</v>
      </c>
      <c r="F703" s="1" t="str">
        <f>F702</f>
        <v>WY</v>
      </c>
    </row>
    <row r="705" spans="1:1" x14ac:dyDescent="0.35">
      <c r="A705" t="s">
        <v>320</v>
      </c>
    </row>
    <row r="706" spans="1:1" x14ac:dyDescent="0.35">
      <c r="A706" t="s">
        <v>321</v>
      </c>
    </row>
    <row r="707" spans="1:1" x14ac:dyDescent="0.35">
      <c r="A707" t="s">
        <v>322</v>
      </c>
    </row>
  </sheetData>
  <autoFilter ref="A4:F703" xr:uid="{3ADBC7DC-80C8-4850-B482-BF8D9524275D}"/>
  <mergeCells count="2">
    <mergeCell ref="A1:F1"/>
    <mergeCell ref="A2:F2"/>
  </mergeCells>
  <hyperlinks>
    <hyperlink ref="G1" location="'Data Warning'!A1" display="Data Warning" xr:uid="{3175FF1A-B749-449F-9A34-8BE302A817B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590C5-53A1-49D7-905E-962D5D2EFCA0}">
  <dimension ref="A1:BK57"/>
  <sheetViews>
    <sheetView workbookViewId="0">
      <pane xSplit="11" ySplit="3" topLeftCell="L4" activePane="bottomRight" state="frozen"/>
      <selection pane="topRight" activeCell="L1" sqref="L1"/>
      <selection pane="bottomLeft" activeCell="A4" sqref="A4"/>
      <selection pane="bottomRight"/>
    </sheetView>
  </sheetViews>
  <sheetFormatPr defaultRowHeight="14.5" x14ac:dyDescent="0.35"/>
  <cols>
    <col min="1" max="1" width="2.81640625" customWidth="1"/>
    <col min="2" max="2" width="4.81640625" customWidth="1"/>
    <col min="3" max="3" width="5.453125" customWidth="1"/>
    <col min="4" max="4" width="6.08984375" customWidth="1"/>
    <col min="5" max="5" width="5.08984375" customWidth="1"/>
    <col min="6" max="6" width="6.1796875" customWidth="1"/>
    <col min="7" max="7" width="6.54296875" customWidth="1"/>
    <col min="8" max="8" width="5.1796875" customWidth="1"/>
    <col min="9" max="9" width="5" customWidth="1"/>
    <col min="10" max="10" width="5.26953125" customWidth="1"/>
    <col min="11" max="11" width="5.1796875" customWidth="1"/>
    <col min="12" max="63" width="3.90625" customWidth="1"/>
  </cols>
  <sheetData>
    <row r="1" spans="1:63" x14ac:dyDescent="0.35">
      <c r="A1" s="2" t="s">
        <v>85</v>
      </c>
      <c r="B1" s="2"/>
      <c r="C1" s="2"/>
      <c r="D1" s="2"/>
      <c r="E1" s="2"/>
      <c r="F1" s="2"/>
      <c r="G1" s="2"/>
      <c r="H1" s="2"/>
      <c r="I1" s="2"/>
      <c r="Q1" s="123" t="s">
        <v>297</v>
      </c>
      <c r="R1" s="123"/>
      <c r="S1" s="123"/>
      <c r="T1" s="123"/>
    </row>
    <row r="2" spans="1:63" ht="21.5" customHeight="1" x14ac:dyDescent="0.35">
      <c r="A2" s="139" t="s">
        <v>56</v>
      </c>
      <c r="B2" s="140" t="s">
        <v>0</v>
      </c>
      <c r="C2" s="136" t="s">
        <v>57</v>
      </c>
      <c r="D2" s="141" t="s">
        <v>58</v>
      </c>
      <c r="E2" s="127" t="s">
        <v>59</v>
      </c>
      <c r="F2" s="129" t="s">
        <v>60</v>
      </c>
      <c r="G2" s="136" t="s">
        <v>53</v>
      </c>
      <c r="H2" s="136" t="s">
        <v>54</v>
      </c>
      <c r="I2" s="129" t="s">
        <v>61</v>
      </c>
      <c r="J2" s="136" t="s">
        <v>55</v>
      </c>
      <c r="K2" s="135" t="s">
        <v>62</v>
      </c>
      <c r="L2" s="131" t="s">
        <v>70</v>
      </c>
      <c r="M2" s="131"/>
      <c r="N2" s="131"/>
      <c r="O2" s="131"/>
      <c r="P2" s="131"/>
      <c r="Q2" s="132"/>
      <c r="R2" s="132"/>
      <c r="S2" s="132"/>
      <c r="T2" s="132"/>
      <c r="U2" s="131"/>
      <c r="V2" s="131"/>
      <c r="W2" s="131"/>
      <c r="X2" s="133"/>
      <c r="Y2" s="134" t="s">
        <v>71</v>
      </c>
      <c r="Z2" s="131"/>
      <c r="AA2" s="131"/>
      <c r="AB2" s="131"/>
      <c r="AC2" s="131"/>
      <c r="AD2" s="131"/>
      <c r="AE2" s="131"/>
      <c r="AF2" s="131"/>
      <c r="AG2" s="131"/>
      <c r="AH2" s="131"/>
      <c r="AI2" s="131"/>
      <c r="AJ2" s="131"/>
      <c r="AK2" s="133"/>
      <c r="AL2" s="124" t="s">
        <v>72</v>
      </c>
      <c r="AM2" s="125"/>
      <c r="AN2" s="125"/>
      <c r="AO2" s="125"/>
      <c r="AP2" s="125"/>
      <c r="AQ2" s="125"/>
      <c r="AR2" s="125"/>
      <c r="AS2" s="125"/>
      <c r="AT2" s="125"/>
      <c r="AU2" s="125"/>
      <c r="AV2" s="125"/>
      <c r="AW2" s="125"/>
      <c r="AX2" s="126"/>
      <c r="AY2" s="124" t="s">
        <v>73</v>
      </c>
      <c r="AZ2" s="125"/>
      <c r="BA2" s="125"/>
      <c r="BB2" s="125"/>
      <c r="BC2" s="125"/>
      <c r="BD2" s="125"/>
      <c r="BE2" s="125"/>
      <c r="BF2" s="125"/>
      <c r="BG2" s="125"/>
      <c r="BH2" s="125"/>
      <c r="BI2" s="125"/>
      <c r="BJ2" s="125"/>
      <c r="BK2" s="126"/>
    </row>
    <row r="3" spans="1:63" x14ac:dyDescent="0.35">
      <c r="A3" s="139"/>
      <c r="B3" s="140"/>
      <c r="C3" s="136"/>
      <c r="D3" s="142"/>
      <c r="E3" s="128"/>
      <c r="F3" s="130"/>
      <c r="G3" s="136"/>
      <c r="H3" s="136"/>
      <c r="I3" s="130"/>
      <c r="J3" s="136"/>
      <c r="K3" s="135"/>
      <c r="L3" s="27">
        <v>27</v>
      </c>
      <c r="M3" s="28">
        <v>28</v>
      </c>
      <c r="N3" s="28">
        <v>29</v>
      </c>
      <c r="O3" s="28">
        <v>30</v>
      </c>
      <c r="P3" s="28">
        <v>31</v>
      </c>
      <c r="Q3" s="28">
        <v>32</v>
      </c>
      <c r="R3" s="28">
        <v>33</v>
      </c>
      <c r="S3" s="28">
        <v>34</v>
      </c>
      <c r="T3" s="28">
        <v>35</v>
      </c>
      <c r="U3" s="28">
        <v>36</v>
      </c>
      <c r="V3" s="28">
        <v>37</v>
      </c>
      <c r="W3" s="28">
        <v>38</v>
      </c>
      <c r="X3" s="29">
        <v>39</v>
      </c>
      <c r="Y3" s="30">
        <v>40</v>
      </c>
      <c r="Z3" s="28">
        <v>41</v>
      </c>
      <c r="AA3" s="28">
        <v>42</v>
      </c>
      <c r="AB3" s="28">
        <v>43</v>
      </c>
      <c r="AC3" s="28">
        <v>44</v>
      </c>
      <c r="AD3" s="28">
        <v>45</v>
      </c>
      <c r="AE3" s="28">
        <v>46</v>
      </c>
      <c r="AF3" s="28">
        <v>47</v>
      </c>
      <c r="AG3" s="28">
        <v>48</v>
      </c>
      <c r="AH3" s="28">
        <v>49</v>
      </c>
      <c r="AI3" s="28">
        <v>50</v>
      </c>
      <c r="AJ3" s="28">
        <v>51</v>
      </c>
      <c r="AK3" s="28">
        <v>52</v>
      </c>
      <c r="AL3" s="31">
        <v>1</v>
      </c>
      <c r="AM3" s="32">
        <v>2</v>
      </c>
      <c r="AN3" s="32">
        <v>3</v>
      </c>
      <c r="AO3" s="32">
        <v>4</v>
      </c>
      <c r="AP3" s="32">
        <v>5</v>
      </c>
      <c r="AQ3" s="32">
        <v>6</v>
      </c>
      <c r="AR3" s="32">
        <v>7</v>
      </c>
      <c r="AS3" s="32">
        <v>8</v>
      </c>
      <c r="AT3" s="32">
        <v>9</v>
      </c>
      <c r="AU3" s="32">
        <v>10</v>
      </c>
      <c r="AV3" s="32">
        <v>11</v>
      </c>
      <c r="AW3" s="32">
        <v>12</v>
      </c>
      <c r="AX3" s="32">
        <v>13</v>
      </c>
      <c r="AY3" s="32">
        <v>14</v>
      </c>
      <c r="AZ3" s="32">
        <v>15</v>
      </c>
      <c r="BA3" s="32">
        <v>16</v>
      </c>
      <c r="BB3" s="32">
        <v>17</v>
      </c>
      <c r="BC3" s="32">
        <v>18</v>
      </c>
      <c r="BD3" s="32">
        <v>19</v>
      </c>
      <c r="BE3" s="32">
        <v>20</v>
      </c>
      <c r="BF3" s="32">
        <v>21</v>
      </c>
      <c r="BG3" s="32">
        <v>22</v>
      </c>
      <c r="BH3" s="32">
        <v>23</v>
      </c>
      <c r="BI3" s="32">
        <v>24</v>
      </c>
      <c r="BJ3" s="32">
        <v>25</v>
      </c>
      <c r="BK3" s="32">
        <v>26</v>
      </c>
    </row>
    <row r="4" spans="1:63" ht="15" thickBot="1" x14ac:dyDescent="0.4">
      <c r="A4" s="137" t="s">
        <v>63</v>
      </c>
      <c r="B4" s="3" t="s">
        <v>1</v>
      </c>
      <c r="C4" s="4">
        <f>SUM(L4:BK4)</f>
        <v>497</v>
      </c>
      <c r="D4" s="5">
        <f>'PCA Completed &amp; Deleted'!C4</f>
        <v>15</v>
      </c>
      <c r="E4" s="4">
        <f>C4-D4</f>
        <v>482</v>
      </c>
      <c r="F4" s="6">
        <v>480</v>
      </c>
      <c r="G4" s="12">
        <f>(SUMIF(L4:BK4,"&gt;0"))/COUNTIF(L4:BK4,"&gt;0")</f>
        <v>9.5576923076923084</v>
      </c>
      <c r="H4" s="8">
        <v>9</v>
      </c>
      <c r="I4" s="9">
        <f>G4-H4</f>
        <v>0.55769230769230838</v>
      </c>
      <c r="J4" s="10">
        <f>VALUE(IF(H4=9,COUNTIF(L4:BK4,"&lt;6"),COUNTIF(L4:BK4,"&lt;5"))+COUNTIF(L4:BK4,"*"))</f>
        <v>0</v>
      </c>
      <c r="K4" s="34">
        <f>VALUE(IF(F4=480,IF(SUM(L4:X4)&lt;108,1,0)+IF(SUM(Y4:AK4)&lt;108,1,0)+IF(SUM(AL4:AX4)&lt;108,1,0)+IF(SUM(AY4:BK4)&lt;108,1,0),(IF(SUM(L4:X4)&lt;81,1,0)+IF(SUM(Y4:AK4)&lt;81,1,0)+IF(SUM(AL4:AX4)&lt;81,1,0)+IF(SUM(AY4:BK4)&lt;81,1,0))))</f>
        <v>0</v>
      </c>
      <c r="L4" s="33">
        <v>9</v>
      </c>
      <c r="M4" s="33">
        <v>9</v>
      </c>
      <c r="N4" s="33">
        <v>9</v>
      </c>
      <c r="O4" s="33">
        <v>9</v>
      </c>
      <c r="P4" s="33">
        <v>9</v>
      </c>
      <c r="Q4" s="33">
        <v>10</v>
      </c>
      <c r="R4" s="33">
        <v>10</v>
      </c>
      <c r="S4" s="33">
        <v>10</v>
      </c>
      <c r="T4" s="33">
        <v>10</v>
      </c>
      <c r="U4" s="33">
        <v>9</v>
      </c>
      <c r="V4" s="33">
        <v>9</v>
      </c>
      <c r="W4" s="33">
        <v>9</v>
      </c>
      <c r="X4" s="33">
        <v>9</v>
      </c>
      <c r="Y4" s="33">
        <v>9</v>
      </c>
      <c r="Z4" s="33">
        <v>9</v>
      </c>
      <c r="AA4" s="33">
        <v>9</v>
      </c>
      <c r="AB4" s="33">
        <v>9</v>
      </c>
      <c r="AC4" s="33">
        <v>10</v>
      </c>
      <c r="AD4" s="33">
        <v>10</v>
      </c>
      <c r="AE4" s="33">
        <v>10</v>
      </c>
      <c r="AF4" s="33">
        <v>10</v>
      </c>
      <c r="AG4" s="33">
        <v>9</v>
      </c>
      <c r="AH4" s="33">
        <v>9</v>
      </c>
      <c r="AI4" s="33">
        <v>9</v>
      </c>
      <c r="AJ4" s="33">
        <v>9</v>
      </c>
      <c r="AK4" s="33">
        <v>9</v>
      </c>
      <c r="AL4" s="33">
        <v>9</v>
      </c>
      <c r="AM4" s="33">
        <v>9</v>
      </c>
      <c r="AN4" s="33">
        <v>9</v>
      </c>
      <c r="AO4" s="33">
        <v>9</v>
      </c>
      <c r="AP4" s="33">
        <v>10</v>
      </c>
      <c r="AQ4" s="33">
        <v>10</v>
      </c>
      <c r="AR4" s="33">
        <v>10</v>
      </c>
      <c r="AS4" s="33">
        <v>10</v>
      </c>
      <c r="AT4" s="33">
        <v>9</v>
      </c>
      <c r="AU4" s="33">
        <v>9</v>
      </c>
      <c r="AV4" s="33">
        <v>9</v>
      </c>
      <c r="AW4" s="33">
        <v>10</v>
      </c>
      <c r="AX4" s="33">
        <v>10</v>
      </c>
      <c r="AY4" s="33">
        <v>9</v>
      </c>
      <c r="AZ4" s="33">
        <v>10</v>
      </c>
      <c r="BA4" s="33">
        <v>10</v>
      </c>
      <c r="BB4" s="33">
        <v>10</v>
      </c>
      <c r="BC4" s="33">
        <v>10</v>
      </c>
      <c r="BD4" s="33">
        <v>9</v>
      </c>
      <c r="BE4" s="33">
        <v>10</v>
      </c>
      <c r="BF4" s="33">
        <v>9</v>
      </c>
      <c r="BG4" s="33">
        <v>10</v>
      </c>
      <c r="BH4" s="33">
        <v>11</v>
      </c>
      <c r="BI4" s="33">
        <v>10</v>
      </c>
      <c r="BJ4" s="33">
        <v>12</v>
      </c>
      <c r="BK4" s="33">
        <v>12</v>
      </c>
    </row>
    <row r="5" spans="1:63" ht="15.5" thickTop="1" thickBot="1" x14ac:dyDescent="0.4">
      <c r="A5" s="138"/>
      <c r="B5" s="3" t="s">
        <v>2</v>
      </c>
      <c r="C5" s="4">
        <f t="shared" ref="C5:C55" si="0">SUM(L5:BK5)</f>
        <v>488</v>
      </c>
      <c r="D5" s="11">
        <f>'PCA Completed &amp; Deleted'!C5</f>
        <v>0</v>
      </c>
      <c r="E5" s="11">
        <f t="shared" ref="E5:E55" si="1">C5-D5</f>
        <v>488</v>
      </c>
      <c r="F5" s="6">
        <v>480</v>
      </c>
      <c r="G5" s="12">
        <f t="shared" ref="G5:G55" si="2">(SUMIF(L5:BK5,"&gt;0"))/COUNTIF(L5:BK5,"&gt;0")</f>
        <v>9.384615384615385</v>
      </c>
      <c r="H5" s="13">
        <v>9</v>
      </c>
      <c r="I5" s="9">
        <f t="shared" ref="I5:I55" si="3">G5-H5</f>
        <v>0.38461538461538503</v>
      </c>
      <c r="J5" s="11">
        <f t="shared" ref="J5:J55" si="4">VALUE(IF(H5=9,COUNTIF(L5:BK5,"&lt;6"),COUNTIF(L5:BK5,"&lt;5"))+COUNTIF(L5:BK5,"*"))</f>
        <v>0</v>
      </c>
      <c r="K5" s="34">
        <f t="shared" ref="K5:K55" si="5">VALUE(IF(F5=480,IF(SUM(L5:X5)&lt;108,1,0)+IF(SUM(Y5:AK5)&lt;108,1,0)+IF(SUM(AL5:AX5)&lt;108,1,0)+IF(SUM(AY5:BK5)&lt;108,1,0),(IF(SUM(L5:X5)&lt;81,1,0)+IF(SUM(Y5:AK5)&lt;81,1,0)+IF(SUM(AL5:AX5)&lt;81,1,0)+IF(SUM(AY5:BK5)&lt;81,1,0))))</f>
        <v>1</v>
      </c>
      <c r="L5" s="33">
        <v>10</v>
      </c>
      <c r="M5" s="33">
        <v>10</v>
      </c>
      <c r="N5" s="33">
        <v>10</v>
      </c>
      <c r="O5" s="33">
        <v>10</v>
      </c>
      <c r="P5" s="33">
        <v>10</v>
      </c>
      <c r="Q5" s="33">
        <v>10</v>
      </c>
      <c r="R5" s="33">
        <v>10</v>
      </c>
      <c r="S5" s="33">
        <v>10</v>
      </c>
      <c r="T5" s="33">
        <v>10</v>
      </c>
      <c r="U5" s="33">
        <v>10</v>
      </c>
      <c r="V5" s="33">
        <v>10</v>
      </c>
      <c r="W5" s="33">
        <v>10</v>
      </c>
      <c r="X5" s="33">
        <v>10</v>
      </c>
      <c r="Y5" s="33">
        <v>10</v>
      </c>
      <c r="Z5" s="33">
        <v>10</v>
      </c>
      <c r="AA5" s="33">
        <v>10</v>
      </c>
      <c r="AB5" s="33">
        <v>6</v>
      </c>
      <c r="AC5" s="33">
        <v>6</v>
      </c>
      <c r="AD5" s="33">
        <v>10</v>
      </c>
      <c r="AE5" s="33">
        <v>10</v>
      </c>
      <c r="AF5" s="33">
        <v>10</v>
      </c>
      <c r="AG5" s="33">
        <v>10</v>
      </c>
      <c r="AH5" s="33">
        <v>10</v>
      </c>
      <c r="AI5" s="33">
        <v>10</v>
      </c>
      <c r="AJ5" s="33">
        <v>10</v>
      </c>
      <c r="AK5" s="33">
        <v>10</v>
      </c>
      <c r="AL5" s="33">
        <v>10</v>
      </c>
      <c r="AM5" s="33">
        <v>10</v>
      </c>
      <c r="AN5" s="33">
        <v>10</v>
      </c>
      <c r="AO5" s="33">
        <v>10</v>
      </c>
      <c r="AP5" s="33">
        <v>10</v>
      </c>
      <c r="AQ5" s="33">
        <v>10</v>
      </c>
      <c r="AR5" s="33">
        <v>10</v>
      </c>
      <c r="AS5" s="33">
        <v>10</v>
      </c>
      <c r="AT5" s="33">
        <v>10</v>
      </c>
      <c r="AU5" s="33">
        <v>10</v>
      </c>
      <c r="AV5" s="33">
        <v>10</v>
      </c>
      <c r="AW5" s="33">
        <v>10</v>
      </c>
      <c r="AX5" s="33">
        <v>10</v>
      </c>
      <c r="AY5" s="33">
        <v>10</v>
      </c>
      <c r="AZ5" s="33">
        <v>10</v>
      </c>
      <c r="BA5" s="33">
        <v>10</v>
      </c>
      <c r="BB5" s="33">
        <v>10</v>
      </c>
      <c r="BC5" s="33">
        <v>6</v>
      </c>
      <c r="BD5" s="33">
        <v>6</v>
      </c>
      <c r="BE5" s="33">
        <v>10</v>
      </c>
      <c r="BF5" s="33">
        <v>10</v>
      </c>
      <c r="BG5" s="33">
        <v>10</v>
      </c>
      <c r="BH5" s="33">
        <v>6</v>
      </c>
      <c r="BI5" s="33">
        <v>6</v>
      </c>
      <c r="BJ5" s="33">
        <v>6</v>
      </c>
      <c r="BK5" s="33">
        <v>6</v>
      </c>
    </row>
    <row r="6" spans="1:63" ht="15.5" thickTop="1" thickBot="1" x14ac:dyDescent="0.4">
      <c r="A6" s="138"/>
      <c r="B6" s="3" t="s">
        <v>3</v>
      </c>
      <c r="C6" s="4">
        <f t="shared" si="0"/>
        <v>360</v>
      </c>
      <c r="D6" s="11">
        <f>'PCA Completed &amp; Deleted'!C6</f>
        <v>0</v>
      </c>
      <c r="E6" s="11">
        <f t="shared" si="1"/>
        <v>360</v>
      </c>
      <c r="F6" s="6">
        <v>360</v>
      </c>
      <c r="G6" s="12">
        <f t="shared" si="2"/>
        <v>6.9230769230769234</v>
      </c>
      <c r="H6" s="13">
        <v>7</v>
      </c>
      <c r="I6" s="9">
        <f t="shared" si="3"/>
        <v>-7.692307692307665E-2</v>
      </c>
      <c r="J6" s="10">
        <f t="shared" si="4"/>
        <v>0</v>
      </c>
      <c r="K6" s="34">
        <f t="shared" si="5"/>
        <v>0</v>
      </c>
      <c r="L6" s="33">
        <v>6</v>
      </c>
      <c r="M6" s="33">
        <v>6</v>
      </c>
      <c r="N6" s="33">
        <v>6</v>
      </c>
      <c r="O6" s="33">
        <v>8</v>
      </c>
      <c r="P6" s="33">
        <v>8</v>
      </c>
      <c r="Q6" s="33">
        <v>6</v>
      </c>
      <c r="R6" s="33">
        <v>6</v>
      </c>
      <c r="S6" s="33">
        <v>6</v>
      </c>
      <c r="T6" s="33">
        <v>6</v>
      </c>
      <c r="U6" s="33">
        <v>6</v>
      </c>
      <c r="V6" s="33">
        <v>6</v>
      </c>
      <c r="W6" s="33">
        <v>8</v>
      </c>
      <c r="X6" s="33">
        <v>6</v>
      </c>
      <c r="Y6" s="33">
        <v>7</v>
      </c>
      <c r="Z6" s="33">
        <v>6</v>
      </c>
      <c r="AA6" s="33">
        <v>7</v>
      </c>
      <c r="AB6" s="33">
        <v>8</v>
      </c>
      <c r="AC6" s="33">
        <v>8</v>
      </c>
      <c r="AD6" s="33">
        <v>7</v>
      </c>
      <c r="AE6" s="33">
        <v>8</v>
      </c>
      <c r="AF6" s="33">
        <v>9</v>
      </c>
      <c r="AG6" s="33">
        <v>9</v>
      </c>
      <c r="AH6" s="33">
        <v>9</v>
      </c>
      <c r="AI6" s="33">
        <v>9</v>
      </c>
      <c r="AJ6" s="33">
        <v>9</v>
      </c>
      <c r="AK6" s="33">
        <v>9</v>
      </c>
      <c r="AL6" s="33">
        <v>6</v>
      </c>
      <c r="AM6" s="33">
        <v>6</v>
      </c>
      <c r="AN6" s="33">
        <v>6</v>
      </c>
      <c r="AO6" s="33">
        <v>6</v>
      </c>
      <c r="AP6" s="33">
        <v>6</v>
      </c>
      <c r="AQ6" s="33">
        <v>6</v>
      </c>
      <c r="AR6" s="33">
        <v>7</v>
      </c>
      <c r="AS6" s="33">
        <v>8</v>
      </c>
      <c r="AT6" s="33">
        <v>6</v>
      </c>
      <c r="AU6" s="33">
        <v>7</v>
      </c>
      <c r="AV6" s="33">
        <v>6</v>
      </c>
      <c r="AW6" s="33">
        <v>6</v>
      </c>
      <c r="AX6" s="33">
        <v>6</v>
      </c>
      <c r="AY6" s="33">
        <v>6</v>
      </c>
      <c r="AZ6" s="33">
        <v>6</v>
      </c>
      <c r="BA6" s="33">
        <v>6</v>
      </c>
      <c r="BB6" s="33">
        <v>6</v>
      </c>
      <c r="BC6" s="33">
        <v>6</v>
      </c>
      <c r="BD6" s="33">
        <v>8</v>
      </c>
      <c r="BE6" s="33">
        <v>7</v>
      </c>
      <c r="BF6" s="33">
        <v>6</v>
      </c>
      <c r="BG6" s="33">
        <v>6</v>
      </c>
      <c r="BH6" s="33">
        <v>8</v>
      </c>
      <c r="BI6" s="33">
        <v>8</v>
      </c>
      <c r="BJ6" s="33">
        <v>8</v>
      </c>
      <c r="BK6" s="33">
        <v>8</v>
      </c>
    </row>
    <row r="7" spans="1:63" ht="15.5" thickTop="1" thickBot="1" x14ac:dyDescent="0.4">
      <c r="A7" s="138"/>
      <c r="B7" s="3" t="s">
        <v>4</v>
      </c>
      <c r="C7" s="4">
        <f t="shared" si="0"/>
        <v>364</v>
      </c>
      <c r="D7" s="11">
        <f>'PCA Completed &amp; Deleted'!C7</f>
        <v>1</v>
      </c>
      <c r="E7" s="11">
        <f t="shared" si="1"/>
        <v>363</v>
      </c>
      <c r="F7" s="6">
        <v>360</v>
      </c>
      <c r="G7" s="12">
        <f t="shared" si="2"/>
        <v>7</v>
      </c>
      <c r="H7" s="13">
        <v>7</v>
      </c>
      <c r="I7" s="9">
        <f t="shared" si="3"/>
        <v>0</v>
      </c>
      <c r="J7" s="11">
        <f t="shared" si="4"/>
        <v>0</v>
      </c>
      <c r="K7" s="34">
        <f t="shared" si="5"/>
        <v>0</v>
      </c>
      <c r="L7" s="33">
        <v>7</v>
      </c>
      <c r="M7" s="33">
        <v>7</v>
      </c>
      <c r="N7" s="33">
        <v>7</v>
      </c>
      <c r="O7" s="33">
        <v>7</v>
      </c>
      <c r="P7" s="33">
        <v>7</v>
      </c>
      <c r="Q7" s="33">
        <v>7</v>
      </c>
      <c r="R7" s="33">
        <v>7</v>
      </c>
      <c r="S7" s="33">
        <v>7</v>
      </c>
      <c r="T7" s="33">
        <v>7</v>
      </c>
      <c r="U7" s="33">
        <v>7</v>
      </c>
      <c r="V7" s="33">
        <v>7</v>
      </c>
      <c r="W7" s="33">
        <v>7</v>
      </c>
      <c r="X7" s="33">
        <v>7</v>
      </c>
      <c r="Y7" s="33">
        <v>7</v>
      </c>
      <c r="Z7" s="33">
        <v>7</v>
      </c>
      <c r="AA7" s="33">
        <v>7</v>
      </c>
      <c r="AB7" s="33">
        <v>7</v>
      </c>
      <c r="AC7" s="33">
        <v>7</v>
      </c>
      <c r="AD7" s="33">
        <v>7</v>
      </c>
      <c r="AE7" s="33">
        <v>7</v>
      </c>
      <c r="AF7" s="33">
        <v>7</v>
      </c>
      <c r="AG7" s="33">
        <v>7</v>
      </c>
      <c r="AH7" s="33">
        <v>7</v>
      </c>
      <c r="AI7" s="33">
        <v>7</v>
      </c>
      <c r="AJ7" s="33">
        <v>7</v>
      </c>
      <c r="AK7" s="33">
        <v>7</v>
      </c>
      <c r="AL7" s="33">
        <v>7</v>
      </c>
      <c r="AM7" s="33">
        <v>7</v>
      </c>
      <c r="AN7" s="33">
        <v>7</v>
      </c>
      <c r="AO7" s="33">
        <v>7</v>
      </c>
      <c r="AP7" s="33">
        <v>7</v>
      </c>
      <c r="AQ7" s="33">
        <v>7</v>
      </c>
      <c r="AR7" s="33">
        <v>7</v>
      </c>
      <c r="AS7" s="33">
        <v>7</v>
      </c>
      <c r="AT7" s="33">
        <v>7</v>
      </c>
      <c r="AU7" s="33">
        <v>7</v>
      </c>
      <c r="AV7" s="33">
        <v>7</v>
      </c>
      <c r="AW7" s="33">
        <v>7</v>
      </c>
      <c r="AX7" s="33">
        <v>7</v>
      </c>
      <c r="AY7" s="33">
        <v>7</v>
      </c>
      <c r="AZ7" s="33">
        <v>7</v>
      </c>
      <c r="BA7" s="33">
        <v>7</v>
      </c>
      <c r="BB7" s="33">
        <v>7</v>
      </c>
      <c r="BC7" s="33">
        <v>7</v>
      </c>
      <c r="BD7" s="33">
        <v>7</v>
      </c>
      <c r="BE7" s="33">
        <v>7</v>
      </c>
      <c r="BF7" s="33">
        <v>7</v>
      </c>
      <c r="BG7" s="33">
        <v>7</v>
      </c>
      <c r="BH7" s="33">
        <v>7</v>
      </c>
      <c r="BI7" s="33">
        <v>7</v>
      </c>
      <c r="BJ7" s="33">
        <v>7</v>
      </c>
      <c r="BK7" s="33">
        <v>7</v>
      </c>
    </row>
    <row r="8" spans="1:63" ht="15.5" thickTop="1" thickBot="1" x14ac:dyDescent="0.4">
      <c r="A8" s="138"/>
      <c r="B8" s="3" t="s">
        <v>5</v>
      </c>
      <c r="C8" s="4">
        <f t="shared" si="0"/>
        <v>484</v>
      </c>
      <c r="D8" s="11">
        <f>'PCA Completed &amp; Deleted'!C8</f>
        <v>0</v>
      </c>
      <c r="E8" s="11">
        <f t="shared" si="1"/>
        <v>484</v>
      </c>
      <c r="F8" s="6">
        <v>480</v>
      </c>
      <c r="G8" s="12">
        <f t="shared" si="2"/>
        <v>9.3076923076923084</v>
      </c>
      <c r="H8" s="13">
        <v>9</v>
      </c>
      <c r="I8" s="9">
        <f t="shared" si="3"/>
        <v>0.30769230769230838</v>
      </c>
      <c r="J8" s="10">
        <f t="shared" si="4"/>
        <v>0</v>
      </c>
      <c r="K8" s="34">
        <f t="shared" si="5"/>
        <v>0</v>
      </c>
      <c r="L8" s="33">
        <v>9</v>
      </c>
      <c r="M8" s="33">
        <v>9</v>
      </c>
      <c r="N8" s="33">
        <v>9</v>
      </c>
      <c r="O8" s="33">
        <v>9</v>
      </c>
      <c r="P8" s="33">
        <v>9</v>
      </c>
      <c r="Q8" s="33">
        <v>9</v>
      </c>
      <c r="R8" s="33">
        <v>10</v>
      </c>
      <c r="S8" s="33">
        <v>9</v>
      </c>
      <c r="T8" s="33">
        <v>10</v>
      </c>
      <c r="U8" s="33">
        <v>9</v>
      </c>
      <c r="V8" s="33">
        <v>10</v>
      </c>
      <c r="W8" s="33">
        <v>9</v>
      </c>
      <c r="X8" s="33">
        <v>10</v>
      </c>
      <c r="Y8" s="33">
        <v>9</v>
      </c>
      <c r="Z8" s="33">
        <v>9</v>
      </c>
      <c r="AA8" s="33">
        <v>9</v>
      </c>
      <c r="AB8" s="33">
        <v>9</v>
      </c>
      <c r="AC8" s="33">
        <v>9</v>
      </c>
      <c r="AD8" s="33">
        <v>9</v>
      </c>
      <c r="AE8" s="33">
        <v>10</v>
      </c>
      <c r="AF8" s="33">
        <v>9</v>
      </c>
      <c r="AG8" s="33">
        <v>10</v>
      </c>
      <c r="AH8" s="33">
        <v>9</v>
      </c>
      <c r="AI8" s="33">
        <v>10</v>
      </c>
      <c r="AJ8" s="33">
        <v>9</v>
      </c>
      <c r="AK8" s="33">
        <v>10</v>
      </c>
      <c r="AL8" s="33">
        <v>9</v>
      </c>
      <c r="AM8" s="33">
        <v>9</v>
      </c>
      <c r="AN8" s="33">
        <v>9</v>
      </c>
      <c r="AO8" s="33">
        <v>9</v>
      </c>
      <c r="AP8" s="33">
        <v>9</v>
      </c>
      <c r="AQ8" s="33">
        <v>9</v>
      </c>
      <c r="AR8" s="33">
        <v>10</v>
      </c>
      <c r="AS8" s="33">
        <v>9</v>
      </c>
      <c r="AT8" s="33">
        <v>10</v>
      </c>
      <c r="AU8" s="33">
        <v>9</v>
      </c>
      <c r="AV8" s="33">
        <v>10</v>
      </c>
      <c r="AW8" s="33">
        <v>9</v>
      </c>
      <c r="AX8" s="33">
        <v>10</v>
      </c>
      <c r="AY8" s="33">
        <v>9</v>
      </c>
      <c r="AZ8" s="33">
        <v>9</v>
      </c>
      <c r="BA8" s="33">
        <v>9</v>
      </c>
      <c r="BB8" s="33">
        <v>9</v>
      </c>
      <c r="BC8" s="33">
        <v>9</v>
      </c>
      <c r="BD8" s="33">
        <v>9</v>
      </c>
      <c r="BE8" s="33">
        <v>10</v>
      </c>
      <c r="BF8" s="33">
        <v>9</v>
      </c>
      <c r="BG8" s="33">
        <v>10</v>
      </c>
      <c r="BH8" s="33">
        <v>9</v>
      </c>
      <c r="BI8" s="33">
        <v>10</v>
      </c>
      <c r="BJ8" s="33">
        <v>9</v>
      </c>
      <c r="BK8" s="33">
        <v>10</v>
      </c>
    </row>
    <row r="9" spans="1:63" ht="15.5" thickTop="1" thickBot="1" x14ac:dyDescent="0.4">
      <c r="A9" s="138"/>
      <c r="B9" s="3" t="s">
        <v>6</v>
      </c>
      <c r="C9" s="4">
        <f t="shared" si="0"/>
        <v>480</v>
      </c>
      <c r="D9" s="11">
        <f>'PCA Completed &amp; Deleted'!C9</f>
        <v>0</v>
      </c>
      <c r="E9" s="11">
        <f t="shared" si="1"/>
        <v>480</v>
      </c>
      <c r="F9" s="6">
        <v>480</v>
      </c>
      <c r="G9" s="12">
        <f t="shared" si="2"/>
        <v>9.2307692307692299</v>
      </c>
      <c r="H9" s="13">
        <v>9</v>
      </c>
      <c r="I9" s="9">
        <f t="shared" si="3"/>
        <v>0.23076923076922995</v>
      </c>
      <c r="J9" s="11">
        <f t="shared" si="4"/>
        <v>0</v>
      </c>
      <c r="K9" s="34">
        <f t="shared" si="5"/>
        <v>0</v>
      </c>
      <c r="L9" s="33">
        <v>9</v>
      </c>
      <c r="M9" s="33">
        <v>9</v>
      </c>
      <c r="N9" s="33">
        <v>9</v>
      </c>
      <c r="O9" s="33">
        <v>9</v>
      </c>
      <c r="P9" s="33">
        <v>9</v>
      </c>
      <c r="Q9" s="33">
        <v>9</v>
      </c>
      <c r="R9" s="33">
        <v>9</v>
      </c>
      <c r="S9" s="33">
        <v>9</v>
      </c>
      <c r="T9" s="33">
        <v>9</v>
      </c>
      <c r="U9" s="33">
        <v>9</v>
      </c>
      <c r="V9" s="33">
        <v>10</v>
      </c>
      <c r="W9" s="33">
        <v>10</v>
      </c>
      <c r="X9" s="33">
        <v>10</v>
      </c>
      <c r="Y9" s="33">
        <v>9</v>
      </c>
      <c r="Z9" s="33">
        <v>9</v>
      </c>
      <c r="AA9" s="33">
        <v>9</v>
      </c>
      <c r="AB9" s="33">
        <v>9</v>
      </c>
      <c r="AC9" s="33">
        <v>9</v>
      </c>
      <c r="AD9" s="33">
        <v>9</v>
      </c>
      <c r="AE9" s="33">
        <v>9</v>
      </c>
      <c r="AF9" s="33">
        <v>9</v>
      </c>
      <c r="AG9" s="33">
        <v>9</v>
      </c>
      <c r="AH9" s="33">
        <v>9</v>
      </c>
      <c r="AI9" s="33">
        <v>10</v>
      </c>
      <c r="AJ9" s="33">
        <v>10</v>
      </c>
      <c r="AK9" s="33">
        <v>10</v>
      </c>
      <c r="AL9" s="33">
        <v>9</v>
      </c>
      <c r="AM9" s="33">
        <v>9</v>
      </c>
      <c r="AN9" s="33">
        <v>9</v>
      </c>
      <c r="AO9" s="33">
        <v>9</v>
      </c>
      <c r="AP9" s="33">
        <v>9</v>
      </c>
      <c r="AQ9" s="33">
        <v>9</v>
      </c>
      <c r="AR9" s="33">
        <v>9</v>
      </c>
      <c r="AS9" s="33">
        <v>9</v>
      </c>
      <c r="AT9" s="33">
        <v>9</v>
      </c>
      <c r="AU9" s="33">
        <v>9</v>
      </c>
      <c r="AV9" s="33">
        <v>10</v>
      </c>
      <c r="AW9" s="33">
        <v>10</v>
      </c>
      <c r="AX9" s="33">
        <v>10</v>
      </c>
      <c r="AY9" s="33">
        <v>9</v>
      </c>
      <c r="AZ9" s="33">
        <v>9</v>
      </c>
      <c r="BA9" s="33">
        <v>9</v>
      </c>
      <c r="BB9" s="33">
        <v>9</v>
      </c>
      <c r="BC9" s="33">
        <v>9</v>
      </c>
      <c r="BD9" s="33">
        <v>9</v>
      </c>
      <c r="BE9" s="33">
        <v>9</v>
      </c>
      <c r="BF9" s="33">
        <v>9</v>
      </c>
      <c r="BG9" s="33">
        <v>9</v>
      </c>
      <c r="BH9" s="33">
        <v>9</v>
      </c>
      <c r="BI9" s="33">
        <v>10</v>
      </c>
      <c r="BJ9" s="33">
        <v>10</v>
      </c>
      <c r="BK9" s="33">
        <v>10</v>
      </c>
    </row>
    <row r="10" spans="1:63" ht="15.5" thickTop="1" thickBot="1" x14ac:dyDescent="0.4">
      <c r="A10" s="138"/>
      <c r="B10" s="3" t="s">
        <v>7</v>
      </c>
      <c r="C10" s="4">
        <f t="shared" si="0"/>
        <v>480</v>
      </c>
      <c r="D10" s="11">
        <f>'PCA Completed &amp; Deleted'!C10</f>
        <v>0</v>
      </c>
      <c r="E10" s="11">
        <f t="shared" si="1"/>
        <v>480</v>
      </c>
      <c r="F10" s="6">
        <v>480</v>
      </c>
      <c r="G10" s="12">
        <f t="shared" si="2"/>
        <v>9.2307692307692299</v>
      </c>
      <c r="H10" s="13">
        <v>9</v>
      </c>
      <c r="I10" s="9">
        <f t="shared" si="3"/>
        <v>0.23076923076922995</v>
      </c>
      <c r="J10" s="11">
        <f t="shared" si="4"/>
        <v>0</v>
      </c>
      <c r="K10" s="34">
        <f t="shared" si="5"/>
        <v>1</v>
      </c>
      <c r="L10" s="33">
        <v>10</v>
      </c>
      <c r="M10" s="33">
        <v>10</v>
      </c>
      <c r="N10" s="33">
        <v>10</v>
      </c>
      <c r="O10" s="33">
        <v>10</v>
      </c>
      <c r="P10" s="33">
        <v>10</v>
      </c>
      <c r="Q10" s="33">
        <v>10</v>
      </c>
      <c r="R10" s="33">
        <v>10</v>
      </c>
      <c r="S10" s="33">
        <v>10</v>
      </c>
      <c r="T10" s="33">
        <v>10</v>
      </c>
      <c r="U10" s="33">
        <v>10</v>
      </c>
      <c r="V10" s="33">
        <v>10</v>
      </c>
      <c r="W10" s="33">
        <v>10</v>
      </c>
      <c r="X10" s="33">
        <v>8</v>
      </c>
      <c r="Y10" s="33">
        <v>8</v>
      </c>
      <c r="Z10" s="33">
        <v>8</v>
      </c>
      <c r="AA10" s="33">
        <v>8</v>
      </c>
      <c r="AB10" s="33">
        <v>8</v>
      </c>
      <c r="AC10" s="33">
        <v>8</v>
      </c>
      <c r="AD10" s="33">
        <v>8</v>
      </c>
      <c r="AE10" s="33">
        <v>8</v>
      </c>
      <c r="AF10" s="33">
        <v>6</v>
      </c>
      <c r="AG10" s="33">
        <v>6</v>
      </c>
      <c r="AH10" s="33">
        <v>6</v>
      </c>
      <c r="AI10" s="33">
        <v>6</v>
      </c>
      <c r="AJ10" s="33">
        <v>6</v>
      </c>
      <c r="AK10" s="33">
        <v>6</v>
      </c>
      <c r="AL10" s="33">
        <v>10</v>
      </c>
      <c r="AM10" s="33">
        <v>10</v>
      </c>
      <c r="AN10" s="33">
        <v>10</v>
      </c>
      <c r="AO10" s="33">
        <v>10</v>
      </c>
      <c r="AP10" s="33">
        <v>10</v>
      </c>
      <c r="AQ10" s="33">
        <v>10</v>
      </c>
      <c r="AR10" s="33">
        <v>10</v>
      </c>
      <c r="AS10" s="33">
        <v>10</v>
      </c>
      <c r="AT10" s="33">
        <v>10</v>
      </c>
      <c r="AU10" s="33">
        <v>10</v>
      </c>
      <c r="AV10" s="33">
        <v>10</v>
      </c>
      <c r="AW10" s="33">
        <v>10</v>
      </c>
      <c r="AX10" s="33">
        <v>10</v>
      </c>
      <c r="AY10" s="33">
        <v>10</v>
      </c>
      <c r="AZ10" s="33">
        <v>10</v>
      </c>
      <c r="BA10" s="33">
        <v>10</v>
      </c>
      <c r="BB10" s="33">
        <v>10</v>
      </c>
      <c r="BC10" s="33">
        <v>10</v>
      </c>
      <c r="BD10" s="33">
        <v>10</v>
      </c>
      <c r="BE10" s="33">
        <v>10</v>
      </c>
      <c r="BF10" s="33">
        <v>10</v>
      </c>
      <c r="BG10" s="33">
        <v>10</v>
      </c>
      <c r="BH10" s="33">
        <v>10</v>
      </c>
      <c r="BI10" s="33">
        <v>10</v>
      </c>
      <c r="BJ10" s="33">
        <v>10</v>
      </c>
      <c r="BK10" s="33">
        <v>10</v>
      </c>
    </row>
    <row r="11" spans="1:63" ht="15.5" thickTop="1" thickBot="1" x14ac:dyDescent="0.4">
      <c r="A11" s="138"/>
      <c r="B11" s="3" t="s">
        <v>8</v>
      </c>
      <c r="C11" s="4">
        <f t="shared" si="0"/>
        <v>246</v>
      </c>
      <c r="D11" s="11">
        <f>'PCA Completed &amp; Deleted'!C11</f>
        <v>0</v>
      </c>
      <c r="E11" s="11">
        <f t="shared" si="1"/>
        <v>246</v>
      </c>
      <c r="F11" s="6">
        <v>480</v>
      </c>
      <c r="G11" s="12">
        <f t="shared" si="2"/>
        <v>4.7307692307692308</v>
      </c>
      <c r="H11" s="13">
        <v>9</v>
      </c>
      <c r="I11" s="9">
        <f t="shared" si="3"/>
        <v>-4.2692307692307692</v>
      </c>
      <c r="J11" s="11">
        <f t="shared" si="4"/>
        <v>35</v>
      </c>
      <c r="K11" s="34">
        <f t="shared" si="5"/>
        <v>4</v>
      </c>
      <c r="L11" s="33">
        <v>4</v>
      </c>
      <c r="M11" s="33">
        <v>5</v>
      </c>
      <c r="N11" s="33">
        <v>7</v>
      </c>
      <c r="O11" s="33">
        <v>6</v>
      </c>
      <c r="P11" s="33">
        <v>8</v>
      </c>
      <c r="Q11" s="33">
        <v>3</v>
      </c>
      <c r="R11" s="33">
        <v>7</v>
      </c>
      <c r="S11" s="33">
        <v>7</v>
      </c>
      <c r="T11" s="33">
        <v>4</v>
      </c>
      <c r="U11" s="33">
        <v>7</v>
      </c>
      <c r="V11" s="33">
        <v>5</v>
      </c>
      <c r="W11" s="33">
        <v>6</v>
      </c>
      <c r="X11" s="33">
        <v>5</v>
      </c>
      <c r="Y11" s="33">
        <v>5</v>
      </c>
      <c r="Z11" s="33">
        <v>4</v>
      </c>
      <c r="AA11" s="33">
        <v>4</v>
      </c>
      <c r="AB11" s="33">
        <v>4</v>
      </c>
      <c r="AC11" s="33">
        <v>5</v>
      </c>
      <c r="AD11" s="33">
        <v>2</v>
      </c>
      <c r="AE11" s="33">
        <v>3</v>
      </c>
      <c r="AF11" s="33">
        <v>4</v>
      </c>
      <c r="AG11" s="33">
        <v>4</v>
      </c>
      <c r="AH11" s="33">
        <v>4</v>
      </c>
      <c r="AI11" s="33">
        <v>4</v>
      </c>
      <c r="AJ11" s="33">
        <v>3</v>
      </c>
      <c r="AK11" s="33">
        <v>6</v>
      </c>
      <c r="AL11" s="33">
        <v>6</v>
      </c>
      <c r="AM11" s="33">
        <v>6</v>
      </c>
      <c r="AN11" s="33">
        <v>7</v>
      </c>
      <c r="AO11" s="33">
        <v>6</v>
      </c>
      <c r="AP11" s="33">
        <v>7</v>
      </c>
      <c r="AQ11" s="33">
        <v>5</v>
      </c>
      <c r="AR11" s="33">
        <v>4</v>
      </c>
      <c r="AS11" s="33">
        <v>3</v>
      </c>
      <c r="AT11" s="33">
        <v>4</v>
      </c>
      <c r="AU11" s="33">
        <v>2</v>
      </c>
      <c r="AV11" s="33">
        <v>3</v>
      </c>
      <c r="AW11" s="33">
        <v>2</v>
      </c>
      <c r="AX11" s="33">
        <v>4</v>
      </c>
      <c r="AY11" s="33">
        <v>2</v>
      </c>
      <c r="AZ11" s="33">
        <v>2</v>
      </c>
      <c r="BA11" s="33">
        <v>3</v>
      </c>
      <c r="BB11" s="33">
        <v>4</v>
      </c>
      <c r="BC11" s="33">
        <v>4</v>
      </c>
      <c r="BD11" s="33">
        <v>4</v>
      </c>
      <c r="BE11" s="33">
        <v>4</v>
      </c>
      <c r="BF11" s="33">
        <v>3</v>
      </c>
      <c r="BG11" s="33">
        <v>8</v>
      </c>
      <c r="BH11" s="33">
        <v>8</v>
      </c>
      <c r="BI11" s="33">
        <v>7</v>
      </c>
      <c r="BJ11" s="33">
        <v>7</v>
      </c>
      <c r="BK11" s="33">
        <v>5</v>
      </c>
    </row>
    <row r="12" spans="1:63" ht="15.5" thickTop="1" thickBot="1" x14ac:dyDescent="0.4">
      <c r="A12" s="138"/>
      <c r="B12" s="14" t="s">
        <v>9</v>
      </c>
      <c r="C12" s="35">
        <f t="shared" si="0"/>
        <v>360</v>
      </c>
      <c r="D12" s="15">
        <f>'PCA Completed &amp; Deleted'!C12</f>
        <v>0</v>
      </c>
      <c r="E12" s="35">
        <f t="shared" si="1"/>
        <v>360</v>
      </c>
      <c r="F12" s="16">
        <v>360</v>
      </c>
      <c r="G12" s="17">
        <f t="shared" si="2"/>
        <v>6.9230769230769234</v>
      </c>
      <c r="H12" s="18">
        <v>7</v>
      </c>
      <c r="I12" s="19">
        <f t="shared" si="3"/>
        <v>-7.692307692307665E-2</v>
      </c>
      <c r="J12" s="20">
        <f t="shared" si="4"/>
        <v>0</v>
      </c>
      <c r="K12" s="41">
        <f t="shared" si="5"/>
        <v>1</v>
      </c>
      <c r="L12" s="42">
        <v>6</v>
      </c>
      <c r="M12" s="42">
        <v>5</v>
      </c>
      <c r="N12" s="42">
        <v>5</v>
      </c>
      <c r="O12" s="42">
        <v>5</v>
      </c>
      <c r="P12" s="42">
        <v>5</v>
      </c>
      <c r="Q12" s="42">
        <v>5</v>
      </c>
      <c r="R12" s="42">
        <v>6</v>
      </c>
      <c r="S12" s="42">
        <v>6</v>
      </c>
      <c r="T12" s="42">
        <v>6</v>
      </c>
      <c r="U12" s="42">
        <v>6</v>
      </c>
      <c r="V12" s="42">
        <v>6</v>
      </c>
      <c r="W12" s="42">
        <v>7</v>
      </c>
      <c r="X12" s="42">
        <v>7</v>
      </c>
      <c r="Y12" s="42">
        <v>7</v>
      </c>
      <c r="Z12" s="42">
        <v>8</v>
      </c>
      <c r="AA12" s="42">
        <v>7</v>
      </c>
      <c r="AB12" s="42">
        <v>7</v>
      </c>
      <c r="AC12" s="42">
        <v>8</v>
      </c>
      <c r="AD12" s="42">
        <v>7</v>
      </c>
      <c r="AE12" s="42">
        <v>7</v>
      </c>
      <c r="AF12" s="42">
        <v>8</v>
      </c>
      <c r="AG12" s="42">
        <v>7</v>
      </c>
      <c r="AH12" s="42">
        <v>7</v>
      </c>
      <c r="AI12" s="42">
        <v>8</v>
      </c>
      <c r="AJ12" s="42">
        <v>6</v>
      </c>
      <c r="AK12" s="42">
        <v>7</v>
      </c>
      <c r="AL12" s="42">
        <v>8</v>
      </c>
      <c r="AM12" s="42">
        <v>7</v>
      </c>
      <c r="AN12" s="42">
        <v>7</v>
      </c>
      <c r="AO12" s="42">
        <v>8</v>
      </c>
      <c r="AP12" s="42">
        <v>7</v>
      </c>
      <c r="AQ12" s="42">
        <v>7</v>
      </c>
      <c r="AR12" s="42">
        <v>8</v>
      </c>
      <c r="AS12" s="42">
        <v>7</v>
      </c>
      <c r="AT12" s="42">
        <v>7</v>
      </c>
      <c r="AU12" s="42">
        <v>8</v>
      </c>
      <c r="AV12" s="42">
        <v>7</v>
      </c>
      <c r="AW12" s="42">
        <v>7</v>
      </c>
      <c r="AX12" s="42">
        <v>8</v>
      </c>
      <c r="AY12" s="42">
        <v>7</v>
      </c>
      <c r="AZ12" s="42">
        <v>7</v>
      </c>
      <c r="BA12" s="42">
        <v>8</v>
      </c>
      <c r="BB12" s="42">
        <v>7</v>
      </c>
      <c r="BC12" s="42">
        <v>7</v>
      </c>
      <c r="BD12" s="42">
        <v>8</v>
      </c>
      <c r="BE12" s="42">
        <v>7</v>
      </c>
      <c r="BF12" s="42">
        <v>7</v>
      </c>
      <c r="BG12" s="42">
        <v>8</v>
      </c>
      <c r="BH12" s="42">
        <v>7</v>
      </c>
      <c r="BI12" s="42">
        <v>7</v>
      </c>
      <c r="BJ12" s="42">
        <v>8</v>
      </c>
      <c r="BK12" s="42">
        <v>7</v>
      </c>
    </row>
    <row r="13" spans="1:63" ht="15" thickTop="1" x14ac:dyDescent="0.35">
      <c r="A13" s="143" t="s">
        <v>64</v>
      </c>
      <c r="B13" s="21" t="s">
        <v>10</v>
      </c>
      <c r="C13" s="4">
        <f t="shared" si="0"/>
        <v>484</v>
      </c>
      <c r="D13" s="5">
        <f>'PCA Completed &amp; Deleted'!C13</f>
        <v>1</v>
      </c>
      <c r="E13" s="5">
        <f t="shared" si="1"/>
        <v>483</v>
      </c>
      <c r="F13" s="22">
        <v>480</v>
      </c>
      <c r="G13" s="7">
        <f t="shared" si="2"/>
        <v>9.3076923076923084</v>
      </c>
      <c r="H13" s="23">
        <v>9</v>
      </c>
      <c r="I13" s="24">
        <f t="shared" si="3"/>
        <v>0.30769230769230838</v>
      </c>
      <c r="J13" s="11">
        <f t="shared" si="4"/>
        <v>0</v>
      </c>
      <c r="K13" s="39">
        <f t="shared" si="5"/>
        <v>0</v>
      </c>
      <c r="L13" s="40">
        <v>9</v>
      </c>
      <c r="M13" s="40">
        <v>9</v>
      </c>
      <c r="N13" s="40">
        <v>9</v>
      </c>
      <c r="O13" s="40">
        <v>9</v>
      </c>
      <c r="P13" s="40">
        <v>9</v>
      </c>
      <c r="Q13" s="40">
        <v>9</v>
      </c>
      <c r="R13" s="40">
        <v>9</v>
      </c>
      <c r="S13" s="40">
        <v>9</v>
      </c>
      <c r="T13" s="40">
        <v>9</v>
      </c>
      <c r="U13" s="40">
        <v>10</v>
      </c>
      <c r="V13" s="40">
        <v>10</v>
      </c>
      <c r="W13" s="40">
        <v>10</v>
      </c>
      <c r="X13" s="40">
        <v>9</v>
      </c>
      <c r="Y13" s="40">
        <v>9</v>
      </c>
      <c r="Z13" s="40">
        <v>9</v>
      </c>
      <c r="AA13" s="40">
        <v>9</v>
      </c>
      <c r="AB13" s="40">
        <v>9</v>
      </c>
      <c r="AC13" s="40">
        <v>9</v>
      </c>
      <c r="AD13" s="40">
        <v>9</v>
      </c>
      <c r="AE13" s="40">
        <v>9</v>
      </c>
      <c r="AF13" s="40">
        <v>9</v>
      </c>
      <c r="AG13" s="40">
        <v>10</v>
      </c>
      <c r="AH13" s="40">
        <v>10</v>
      </c>
      <c r="AI13" s="40">
        <v>10</v>
      </c>
      <c r="AJ13" s="40">
        <v>9</v>
      </c>
      <c r="AK13" s="40">
        <v>9</v>
      </c>
      <c r="AL13" s="40">
        <v>9</v>
      </c>
      <c r="AM13" s="40">
        <v>9</v>
      </c>
      <c r="AN13" s="40">
        <v>9</v>
      </c>
      <c r="AO13" s="40">
        <v>9</v>
      </c>
      <c r="AP13" s="40">
        <v>9</v>
      </c>
      <c r="AQ13" s="40">
        <v>9</v>
      </c>
      <c r="AR13" s="40">
        <v>9</v>
      </c>
      <c r="AS13" s="40">
        <v>9</v>
      </c>
      <c r="AT13" s="40">
        <v>10</v>
      </c>
      <c r="AU13" s="40">
        <v>10</v>
      </c>
      <c r="AV13" s="40">
        <v>10</v>
      </c>
      <c r="AW13" s="40">
        <v>10</v>
      </c>
      <c r="AX13" s="40">
        <v>10</v>
      </c>
      <c r="AY13" s="40">
        <v>9</v>
      </c>
      <c r="AZ13" s="40">
        <v>9</v>
      </c>
      <c r="BA13" s="40">
        <v>9</v>
      </c>
      <c r="BB13" s="40">
        <v>9</v>
      </c>
      <c r="BC13" s="40">
        <v>9</v>
      </c>
      <c r="BD13" s="40">
        <v>10</v>
      </c>
      <c r="BE13" s="40">
        <v>9</v>
      </c>
      <c r="BF13" s="40">
        <v>9</v>
      </c>
      <c r="BG13" s="40">
        <v>9</v>
      </c>
      <c r="BH13" s="40">
        <v>10</v>
      </c>
      <c r="BI13" s="40">
        <v>10</v>
      </c>
      <c r="BJ13" s="40">
        <v>10</v>
      </c>
      <c r="BK13" s="40">
        <v>10</v>
      </c>
    </row>
    <row r="14" spans="1:63" x14ac:dyDescent="0.35">
      <c r="A14" s="144"/>
      <c r="B14" s="3" t="s">
        <v>11</v>
      </c>
      <c r="C14" s="4">
        <f t="shared" si="0"/>
        <v>361</v>
      </c>
      <c r="D14" s="11">
        <f>'PCA Completed &amp; Deleted'!C14</f>
        <v>0</v>
      </c>
      <c r="E14" s="11">
        <f t="shared" si="1"/>
        <v>361</v>
      </c>
      <c r="F14" s="6">
        <v>360</v>
      </c>
      <c r="G14" s="12">
        <f t="shared" si="2"/>
        <v>6.9423076923076925</v>
      </c>
      <c r="H14" s="13">
        <v>7</v>
      </c>
      <c r="I14" s="9">
        <f t="shared" si="3"/>
        <v>-5.7692307692307487E-2</v>
      </c>
      <c r="J14" s="11">
        <f t="shared" si="4"/>
        <v>0</v>
      </c>
      <c r="K14" s="34">
        <f t="shared" si="5"/>
        <v>0</v>
      </c>
      <c r="L14" s="33">
        <v>7</v>
      </c>
      <c r="M14" s="33">
        <v>7</v>
      </c>
      <c r="N14" s="33">
        <v>7</v>
      </c>
      <c r="O14" s="33">
        <v>7</v>
      </c>
      <c r="P14" s="33">
        <v>7</v>
      </c>
      <c r="Q14" s="33">
        <v>7</v>
      </c>
      <c r="R14" s="33">
        <v>7</v>
      </c>
      <c r="S14" s="33">
        <v>7</v>
      </c>
      <c r="T14" s="33">
        <v>7</v>
      </c>
      <c r="U14" s="33">
        <v>7</v>
      </c>
      <c r="V14" s="33">
        <v>7</v>
      </c>
      <c r="W14" s="33">
        <v>7</v>
      </c>
      <c r="X14" s="33">
        <v>6</v>
      </c>
      <c r="Y14" s="33">
        <v>7</v>
      </c>
      <c r="Z14" s="33">
        <v>7</v>
      </c>
      <c r="AA14" s="33">
        <v>7</v>
      </c>
      <c r="AB14" s="33">
        <v>7</v>
      </c>
      <c r="AC14" s="33">
        <v>7</v>
      </c>
      <c r="AD14" s="33">
        <v>7</v>
      </c>
      <c r="AE14" s="33">
        <v>7</v>
      </c>
      <c r="AF14" s="33">
        <v>7</v>
      </c>
      <c r="AG14" s="33">
        <v>7</v>
      </c>
      <c r="AH14" s="33">
        <v>7</v>
      </c>
      <c r="AI14" s="33">
        <v>7</v>
      </c>
      <c r="AJ14" s="33">
        <v>6</v>
      </c>
      <c r="AK14" s="33">
        <v>7</v>
      </c>
      <c r="AL14" s="33">
        <v>7</v>
      </c>
      <c r="AM14" s="33">
        <v>7</v>
      </c>
      <c r="AN14" s="33">
        <v>7</v>
      </c>
      <c r="AO14" s="33">
        <v>7</v>
      </c>
      <c r="AP14" s="33">
        <v>7</v>
      </c>
      <c r="AQ14" s="33">
        <v>7</v>
      </c>
      <c r="AR14" s="33">
        <v>7</v>
      </c>
      <c r="AS14" s="33">
        <v>7</v>
      </c>
      <c r="AT14" s="33">
        <v>7</v>
      </c>
      <c r="AU14" s="33">
        <v>7</v>
      </c>
      <c r="AV14" s="33">
        <v>7</v>
      </c>
      <c r="AW14" s="33">
        <v>6</v>
      </c>
      <c r="AX14" s="33">
        <v>7</v>
      </c>
      <c r="AY14" s="33">
        <v>7</v>
      </c>
      <c r="AZ14" s="33">
        <v>7</v>
      </c>
      <c r="BA14" s="33">
        <v>7</v>
      </c>
      <c r="BB14" s="33">
        <v>7</v>
      </c>
      <c r="BC14" s="33">
        <v>7</v>
      </c>
      <c r="BD14" s="33">
        <v>7</v>
      </c>
      <c r="BE14" s="33">
        <v>7</v>
      </c>
      <c r="BF14" s="33">
        <v>7</v>
      </c>
      <c r="BG14" s="33">
        <v>7</v>
      </c>
      <c r="BH14" s="33">
        <v>7</v>
      </c>
      <c r="BI14" s="33">
        <v>7</v>
      </c>
      <c r="BJ14" s="33">
        <v>7</v>
      </c>
      <c r="BK14" s="33">
        <v>7</v>
      </c>
    </row>
    <row r="15" spans="1:63" x14ac:dyDescent="0.35">
      <c r="A15" s="144"/>
      <c r="B15" s="3" t="s">
        <v>12</v>
      </c>
      <c r="C15" s="4">
        <f t="shared" si="0"/>
        <v>485</v>
      </c>
      <c r="D15" s="11">
        <f>'PCA Completed &amp; Deleted'!C15</f>
        <v>4</v>
      </c>
      <c r="E15" s="11">
        <f>C15-D15</f>
        <v>481</v>
      </c>
      <c r="F15" s="6">
        <v>480</v>
      </c>
      <c r="G15" s="12">
        <f t="shared" si="2"/>
        <v>9.3269230769230766</v>
      </c>
      <c r="H15" s="13">
        <v>9</v>
      </c>
      <c r="I15" s="9">
        <f t="shared" si="3"/>
        <v>0.32692307692307665</v>
      </c>
      <c r="J15" s="11">
        <f t="shared" si="4"/>
        <v>0</v>
      </c>
      <c r="K15" s="34">
        <f t="shared" si="5"/>
        <v>1</v>
      </c>
      <c r="L15" s="33">
        <v>10</v>
      </c>
      <c r="M15" s="33">
        <v>8</v>
      </c>
      <c r="N15" s="33">
        <v>10</v>
      </c>
      <c r="O15" s="33">
        <v>10</v>
      </c>
      <c r="P15" s="33">
        <v>10</v>
      </c>
      <c r="Q15" s="33">
        <v>10</v>
      </c>
      <c r="R15" s="33">
        <v>10</v>
      </c>
      <c r="S15" s="33">
        <v>10</v>
      </c>
      <c r="T15" s="33">
        <v>10</v>
      </c>
      <c r="U15" s="33">
        <v>9</v>
      </c>
      <c r="V15" s="33">
        <v>10</v>
      </c>
      <c r="W15" s="33">
        <v>8</v>
      </c>
      <c r="X15" s="33">
        <v>8</v>
      </c>
      <c r="Y15" s="33">
        <v>11</v>
      </c>
      <c r="Z15" s="33">
        <v>10</v>
      </c>
      <c r="AA15" s="33">
        <v>10</v>
      </c>
      <c r="AB15" s="33">
        <v>10</v>
      </c>
      <c r="AC15" s="33">
        <v>10</v>
      </c>
      <c r="AD15" s="33">
        <v>10</v>
      </c>
      <c r="AE15" s="33">
        <v>10</v>
      </c>
      <c r="AF15" s="33">
        <v>10</v>
      </c>
      <c r="AG15" s="33">
        <v>10</v>
      </c>
      <c r="AH15" s="33">
        <v>10</v>
      </c>
      <c r="AI15" s="33">
        <v>9</v>
      </c>
      <c r="AJ15" s="33">
        <v>8</v>
      </c>
      <c r="AK15" s="33">
        <v>8</v>
      </c>
      <c r="AL15" s="33">
        <v>11</v>
      </c>
      <c r="AM15" s="33">
        <v>11</v>
      </c>
      <c r="AN15" s="33">
        <v>11</v>
      </c>
      <c r="AO15" s="33">
        <v>11</v>
      </c>
      <c r="AP15" s="33">
        <v>11</v>
      </c>
      <c r="AQ15" s="33">
        <v>11</v>
      </c>
      <c r="AR15" s="33">
        <v>10</v>
      </c>
      <c r="AS15" s="33">
        <v>10</v>
      </c>
      <c r="AT15" s="33">
        <v>10</v>
      </c>
      <c r="AU15" s="33">
        <v>10</v>
      </c>
      <c r="AV15" s="33">
        <v>10</v>
      </c>
      <c r="AW15" s="33">
        <v>10</v>
      </c>
      <c r="AX15" s="33">
        <v>8</v>
      </c>
      <c r="AY15" s="33">
        <v>8</v>
      </c>
      <c r="AZ15" s="33">
        <v>8</v>
      </c>
      <c r="BA15" s="33">
        <v>8</v>
      </c>
      <c r="BB15" s="33">
        <v>8</v>
      </c>
      <c r="BC15" s="33">
        <v>8</v>
      </c>
      <c r="BD15" s="33">
        <v>8</v>
      </c>
      <c r="BE15" s="33">
        <v>8</v>
      </c>
      <c r="BF15" s="33">
        <v>8</v>
      </c>
      <c r="BG15" s="33">
        <v>8</v>
      </c>
      <c r="BH15" s="33">
        <v>8</v>
      </c>
      <c r="BI15" s="33">
        <v>7</v>
      </c>
      <c r="BJ15" s="33">
        <v>8</v>
      </c>
      <c r="BK15" s="33">
        <v>7</v>
      </c>
    </row>
    <row r="16" spans="1:63" x14ac:dyDescent="0.35">
      <c r="A16" s="144"/>
      <c r="B16" s="3" t="s">
        <v>13</v>
      </c>
      <c r="C16" s="4">
        <f t="shared" si="0"/>
        <v>480</v>
      </c>
      <c r="D16" s="11">
        <f>'PCA Completed &amp; Deleted'!C16</f>
        <v>0</v>
      </c>
      <c r="E16" s="11">
        <f>C16-D16</f>
        <v>480</v>
      </c>
      <c r="F16" s="6">
        <v>480</v>
      </c>
      <c r="G16" s="12">
        <f t="shared" si="2"/>
        <v>9.2307692307692299</v>
      </c>
      <c r="H16" s="13">
        <v>9</v>
      </c>
      <c r="I16" s="9">
        <f t="shared" si="3"/>
        <v>0.23076923076922995</v>
      </c>
      <c r="J16" s="11">
        <f t="shared" si="4"/>
        <v>0</v>
      </c>
      <c r="K16" s="34">
        <f t="shared" si="5"/>
        <v>0</v>
      </c>
      <c r="L16" s="33">
        <v>10</v>
      </c>
      <c r="M16" s="33">
        <v>9</v>
      </c>
      <c r="N16" s="33">
        <v>10</v>
      </c>
      <c r="O16" s="33">
        <v>10</v>
      </c>
      <c r="P16" s="33">
        <v>10</v>
      </c>
      <c r="Q16" s="33">
        <v>10</v>
      </c>
      <c r="R16" s="33">
        <v>9</v>
      </c>
      <c r="S16" s="33">
        <v>10</v>
      </c>
      <c r="T16" s="33">
        <v>10</v>
      </c>
      <c r="U16" s="33">
        <v>10</v>
      </c>
      <c r="V16" s="33">
        <v>10</v>
      </c>
      <c r="W16" s="33">
        <v>9</v>
      </c>
      <c r="X16" s="33">
        <v>10</v>
      </c>
      <c r="Y16" s="33">
        <v>9</v>
      </c>
      <c r="Z16" s="33">
        <v>10</v>
      </c>
      <c r="AA16" s="33">
        <v>10</v>
      </c>
      <c r="AB16" s="33">
        <v>10</v>
      </c>
      <c r="AC16" s="33">
        <v>10</v>
      </c>
      <c r="AD16" s="33">
        <v>9</v>
      </c>
      <c r="AE16" s="33">
        <v>9</v>
      </c>
      <c r="AF16" s="33">
        <v>9</v>
      </c>
      <c r="AG16" s="33">
        <v>9</v>
      </c>
      <c r="AH16" s="33">
        <v>9</v>
      </c>
      <c r="AI16" s="33">
        <v>9</v>
      </c>
      <c r="AJ16" s="33">
        <v>9</v>
      </c>
      <c r="AK16" s="33">
        <v>9</v>
      </c>
      <c r="AL16" s="33">
        <v>9</v>
      </c>
      <c r="AM16" s="33">
        <v>9</v>
      </c>
      <c r="AN16" s="33">
        <v>9</v>
      </c>
      <c r="AO16" s="33">
        <v>9</v>
      </c>
      <c r="AP16" s="33">
        <v>9</v>
      </c>
      <c r="AQ16" s="33">
        <v>9</v>
      </c>
      <c r="AR16" s="33">
        <v>9</v>
      </c>
      <c r="AS16" s="33">
        <v>9</v>
      </c>
      <c r="AT16" s="33">
        <v>9</v>
      </c>
      <c r="AU16" s="33">
        <v>9</v>
      </c>
      <c r="AV16" s="33">
        <v>9</v>
      </c>
      <c r="AW16" s="33">
        <v>9</v>
      </c>
      <c r="AX16" s="33">
        <v>9</v>
      </c>
      <c r="AY16" s="33">
        <v>9</v>
      </c>
      <c r="AZ16" s="33">
        <v>9</v>
      </c>
      <c r="BA16" s="33">
        <v>9</v>
      </c>
      <c r="BB16" s="33">
        <v>9</v>
      </c>
      <c r="BC16" s="33">
        <v>9</v>
      </c>
      <c r="BD16" s="33">
        <v>9</v>
      </c>
      <c r="BE16" s="33">
        <v>9</v>
      </c>
      <c r="BF16" s="33">
        <v>9</v>
      </c>
      <c r="BG16" s="33">
        <v>9</v>
      </c>
      <c r="BH16" s="33">
        <v>8</v>
      </c>
      <c r="BI16" s="33">
        <v>8</v>
      </c>
      <c r="BJ16" s="33">
        <v>9</v>
      </c>
      <c r="BK16" s="33">
        <v>9</v>
      </c>
    </row>
    <row r="17" spans="1:63" x14ac:dyDescent="0.35">
      <c r="A17" s="144"/>
      <c r="B17" s="3" t="s">
        <v>14</v>
      </c>
      <c r="C17" s="4">
        <f t="shared" si="0"/>
        <v>559</v>
      </c>
      <c r="D17" s="11">
        <f>'PCA Completed &amp; Deleted'!C17</f>
        <v>0</v>
      </c>
      <c r="E17" s="11">
        <f t="shared" si="1"/>
        <v>559</v>
      </c>
      <c r="F17" s="6">
        <v>480</v>
      </c>
      <c r="G17" s="12">
        <f t="shared" si="2"/>
        <v>10.75</v>
      </c>
      <c r="H17" s="13">
        <v>9</v>
      </c>
      <c r="I17" s="9">
        <f t="shared" si="3"/>
        <v>1.75</v>
      </c>
      <c r="J17" s="11">
        <f t="shared" si="4"/>
        <v>0</v>
      </c>
      <c r="K17" s="34">
        <f t="shared" si="5"/>
        <v>0</v>
      </c>
      <c r="L17" s="33">
        <v>10</v>
      </c>
      <c r="M17" s="33">
        <v>10</v>
      </c>
      <c r="N17" s="33">
        <v>10</v>
      </c>
      <c r="O17" s="33">
        <v>10</v>
      </c>
      <c r="P17" s="33">
        <v>10</v>
      </c>
      <c r="Q17" s="33">
        <v>10</v>
      </c>
      <c r="R17" s="33">
        <v>8</v>
      </c>
      <c r="S17" s="33">
        <v>8</v>
      </c>
      <c r="T17" s="33">
        <v>8</v>
      </c>
      <c r="U17" s="33">
        <v>8</v>
      </c>
      <c r="V17" s="33">
        <v>8</v>
      </c>
      <c r="W17" s="33">
        <v>8</v>
      </c>
      <c r="X17" s="33">
        <v>8</v>
      </c>
      <c r="Y17" s="33">
        <v>8</v>
      </c>
      <c r="Z17" s="33">
        <v>8</v>
      </c>
      <c r="AA17" s="33">
        <v>8</v>
      </c>
      <c r="AB17" s="33">
        <v>8</v>
      </c>
      <c r="AC17" s="33">
        <v>8</v>
      </c>
      <c r="AD17" s="33">
        <v>8</v>
      </c>
      <c r="AE17" s="33">
        <v>10</v>
      </c>
      <c r="AF17" s="33">
        <v>10</v>
      </c>
      <c r="AG17" s="33">
        <v>10</v>
      </c>
      <c r="AH17" s="33">
        <v>10</v>
      </c>
      <c r="AI17" s="33">
        <v>10</v>
      </c>
      <c r="AJ17" s="33">
        <v>10</v>
      </c>
      <c r="AK17" s="33">
        <v>11</v>
      </c>
      <c r="AL17" s="33">
        <v>12</v>
      </c>
      <c r="AM17" s="33">
        <v>12</v>
      </c>
      <c r="AN17" s="33">
        <v>12</v>
      </c>
      <c r="AO17" s="33">
        <v>12</v>
      </c>
      <c r="AP17" s="33">
        <v>14</v>
      </c>
      <c r="AQ17" s="33">
        <v>14</v>
      </c>
      <c r="AR17" s="33">
        <v>12</v>
      </c>
      <c r="AS17" s="33">
        <v>12</v>
      </c>
      <c r="AT17" s="33">
        <v>14</v>
      </c>
      <c r="AU17" s="33">
        <v>14</v>
      </c>
      <c r="AV17" s="33">
        <v>14</v>
      </c>
      <c r="AW17" s="33">
        <v>14</v>
      </c>
      <c r="AX17" s="33">
        <v>14</v>
      </c>
      <c r="AY17" s="33">
        <v>14</v>
      </c>
      <c r="AZ17" s="33">
        <v>14</v>
      </c>
      <c r="BA17" s="33">
        <v>14</v>
      </c>
      <c r="BB17" s="33">
        <v>14</v>
      </c>
      <c r="BC17" s="33">
        <v>14</v>
      </c>
      <c r="BD17" s="33">
        <v>12</v>
      </c>
      <c r="BE17" s="33">
        <v>12</v>
      </c>
      <c r="BF17" s="33">
        <v>12</v>
      </c>
      <c r="BG17" s="33">
        <v>12</v>
      </c>
      <c r="BH17" s="33">
        <v>12</v>
      </c>
      <c r="BI17" s="33">
        <v>8</v>
      </c>
      <c r="BJ17" s="33">
        <v>8</v>
      </c>
      <c r="BK17" s="33">
        <v>8</v>
      </c>
    </row>
    <row r="18" spans="1:63" ht="15" thickBot="1" x14ac:dyDescent="0.4">
      <c r="A18" s="137"/>
      <c r="B18" s="14" t="s">
        <v>15</v>
      </c>
      <c r="C18" s="35">
        <f t="shared" si="0"/>
        <v>480</v>
      </c>
      <c r="D18" s="15">
        <f>'PCA Completed &amp; Deleted'!C18</f>
        <v>0</v>
      </c>
      <c r="E18" s="35">
        <f t="shared" si="1"/>
        <v>480</v>
      </c>
      <c r="F18" s="16">
        <v>480</v>
      </c>
      <c r="G18" s="17">
        <f t="shared" si="2"/>
        <v>9.2307692307692299</v>
      </c>
      <c r="H18" s="18">
        <v>9</v>
      </c>
      <c r="I18" s="19">
        <f t="shared" si="3"/>
        <v>0.23076923076922995</v>
      </c>
      <c r="J18" s="20">
        <f t="shared" si="4"/>
        <v>0</v>
      </c>
      <c r="K18" s="41">
        <f t="shared" si="5"/>
        <v>0</v>
      </c>
      <c r="L18" s="42">
        <v>10</v>
      </c>
      <c r="M18" s="42">
        <v>10</v>
      </c>
      <c r="N18" s="42">
        <v>8</v>
      </c>
      <c r="O18" s="42">
        <v>9</v>
      </c>
      <c r="P18" s="42">
        <v>10</v>
      </c>
      <c r="Q18" s="42">
        <v>10</v>
      </c>
      <c r="R18" s="42">
        <v>10</v>
      </c>
      <c r="S18" s="42">
        <v>9</v>
      </c>
      <c r="T18" s="42">
        <v>9</v>
      </c>
      <c r="U18" s="42">
        <v>9</v>
      </c>
      <c r="V18" s="42">
        <v>6</v>
      </c>
      <c r="W18" s="42">
        <v>10</v>
      </c>
      <c r="X18" s="42">
        <v>10</v>
      </c>
      <c r="Y18" s="42">
        <v>9</v>
      </c>
      <c r="Z18" s="42">
        <v>10</v>
      </c>
      <c r="AA18" s="42">
        <v>10</v>
      </c>
      <c r="AB18" s="42">
        <v>9</v>
      </c>
      <c r="AC18" s="42">
        <v>10</v>
      </c>
      <c r="AD18" s="42">
        <v>9</v>
      </c>
      <c r="AE18" s="42">
        <v>9</v>
      </c>
      <c r="AF18" s="42">
        <v>9</v>
      </c>
      <c r="AG18" s="42">
        <v>10</v>
      </c>
      <c r="AH18" s="42">
        <v>10</v>
      </c>
      <c r="AI18" s="42">
        <v>8</v>
      </c>
      <c r="AJ18" s="42">
        <v>6</v>
      </c>
      <c r="AK18" s="42">
        <v>7</v>
      </c>
      <c r="AL18" s="42">
        <v>9</v>
      </c>
      <c r="AM18" s="42">
        <v>9</v>
      </c>
      <c r="AN18" s="42">
        <v>9</v>
      </c>
      <c r="AO18" s="42">
        <v>10</v>
      </c>
      <c r="AP18" s="42">
        <v>10</v>
      </c>
      <c r="AQ18" s="42">
        <v>10</v>
      </c>
      <c r="AR18" s="42">
        <v>9</v>
      </c>
      <c r="AS18" s="42">
        <v>10</v>
      </c>
      <c r="AT18" s="42">
        <v>10</v>
      </c>
      <c r="AU18" s="42">
        <v>9</v>
      </c>
      <c r="AV18" s="42">
        <v>9</v>
      </c>
      <c r="AW18" s="42">
        <v>8</v>
      </c>
      <c r="AX18" s="42">
        <v>10</v>
      </c>
      <c r="AY18" s="42">
        <v>7</v>
      </c>
      <c r="AZ18" s="42">
        <v>10</v>
      </c>
      <c r="BA18" s="42">
        <v>10</v>
      </c>
      <c r="BB18" s="42">
        <v>10</v>
      </c>
      <c r="BC18" s="42">
        <v>10</v>
      </c>
      <c r="BD18" s="42">
        <v>10</v>
      </c>
      <c r="BE18" s="42">
        <v>10</v>
      </c>
      <c r="BF18" s="42">
        <v>9</v>
      </c>
      <c r="BG18" s="42">
        <v>10</v>
      </c>
      <c r="BH18" s="42">
        <v>10</v>
      </c>
      <c r="BI18" s="42">
        <v>9</v>
      </c>
      <c r="BJ18" s="42">
        <v>9</v>
      </c>
      <c r="BK18" s="42">
        <v>8</v>
      </c>
    </row>
    <row r="19" spans="1:63" ht="15.5" thickTop="1" thickBot="1" x14ac:dyDescent="0.4">
      <c r="A19" s="138" t="s">
        <v>65</v>
      </c>
      <c r="B19" s="21" t="s">
        <v>16</v>
      </c>
      <c r="C19" s="4">
        <f t="shared" si="0"/>
        <v>488</v>
      </c>
      <c r="D19" s="5">
        <f>'PCA Completed &amp; Deleted'!C19</f>
        <v>1</v>
      </c>
      <c r="E19" s="5">
        <f t="shared" si="1"/>
        <v>487</v>
      </c>
      <c r="F19" s="22">
        <v>480</v>
      </c>
      <c r="G19" s="7">
        <f t="shared" si="2"/>
        <v>9.384615384615385</v>
      </c>
      <c r="H19" s="23">
        <v>9</v>
      </c>
      <c r="I19" s="24">
        <f t="shared" si="3"/>
        <v>0.38461538461538503</v>
      </c>
      <c r="J19" s="11">
        <f t="shared" si="4"/>
        <v>0</v>
      </c>
      <c r="K19" s="39">
        <f t="shared" si="5"/>
        <v>0</v>
      </c>
      <c r="L19" s="40">
        <v>10</v>
      </c>
      <c r="M19" s="40">
        <v>10</v>
      </c>
      <c r="N19" s="40">
        <v>10</v>
      </c>
      <c r="O19" s="40">
        <v>10</v>
      </c>
      <c r="P19" s="40">
        <v>8</v>
      </c>
      <c r="Q19" s="40">
        <v>11</v>
      </c>
      <c r="R19" s="40">
        <v>9</v>
      </c>
      <c r="S19" s="40">
        <v>9</v>
      </c>
      <c r="T19" s="40">
        <v>10</v>
      </c>
      <c r="U19" s="40">
        <v>10</v>
      </c>
      <c r="V19" s="40">
        <v>10</v>
      </c>
      <c r="W19" s="40">
        <v>10</v>
      </c>
      <c r="X19" s="40">
        <v>9</v>
      </c>
      <c r="Y19" s="40">
        <v>9</v>
      </c>
      <c r="Z19" s="40">
        <v>9</v>
      </c>
      <c r="AA19" s="40">
        <v>9</v>
      </c>
      <c r="AB19" s="40">
        <v>9</v>
      </c>
      <c r="AC19" s="40">
        <v>9</v>
      </c>
      <c r="AD19" s="40">
        <v>9</v>
      </c>
      <c r="AE19" s="40">
        <v>9</v>
      </c>
      <c r="AF19" s="40">
        <v>9</v>
      </c>
      <c r="AG19" s="40">
        <v>9</v>
      </c>
      <c r="AH19" s="40">
        <v>9</v>
      </c>
      <c r="AI19" s="40">
        <v>10</v>
      </c>
      <c r="AJ19" s="40">
        <v>10</v>
      </c>
      <c r="AK19" s="40">
        <v>10</v>
      </c>
      <c r="AL19" s="40">
        <v>9</v>
      </c>
      <c r="AM19" s="40">
        <v>9</v>
      </c>
      <c r="AN19" s="40">
        <v>9</v>
      </c>
      <c r="AO19" s="40">
        <v>9</v>
      </c>
      <c r="AP19" s="40">
        <v>8</v>
      </c>
      <c r="AQ19" s="40">
        <v>8</v>
      </c>
      <c r="AR19" s="40">
        <v>8</v>
      </c>
      <c r="AS19" s="40">
        <v>10</v>
      </c>
      <c r="AT19" s="40">
        <v>10</v>
      </c>
      <c r="AU19" s="40">
        <v>10</v>
      </c>
      <c r="AV19" s="40">
        <v>10</v>
      </c>
      <c r="AW19" s="40">
        <v>10</v>
      </c>
      <c r="AX19" s="40">
        <v>10</v>
      </c>
      <c r="AY19" s="40">
        <v>8</v>
      </c>
      <c r="AZ19" s="40">
        <v>10</v>
      </c>
      <c r="BA19" s="40">
        <v>10</v>
      </c>
      <c r="BB19" s="40">
        <v>9</v>
      </c>
      <c r="BC19" s="40">
        <v>9</v>
      </c>
      <c r="BD19" s="40">
        <v>10</v>
      </c>
      <c r="BE19" s="40">
        <v>8</v>
      </c>
      <c r="BF19" s="40">
        <v>10</v>
      </c>
      <c r="BG19" s="40">
        <v>10</v>
      </c>
      <c r="BH19" s="40">
        <v>10</v>
      </c>
      <c r="BI19" s="40">
        <v>9</v>
      </c>
      <c r="BJ19" s="40">
        <v>9</v>
      </c>
      <c r="BK19" s="40">
        <v>10</v>
      </c>
    </row>
    <row r="20" spans="1:63" ht="15.5" thickTop="1" thickBot="1" x14ac:dyDescent="0.4">
      <c r="A20" s="138"/>
      <c r="B20" s="3" t="s">
        <v>17</v>
      </c>
      <c r="C20" s="4">
        <f t="shared" si="0"/>
        <v>482</v>
      </c>
      <c r="D20" s="11">
        <f>'PCA Completed &amp; Deleted'!C20</f>
        <v>1</v>
      </c>
      <c r="E20" s="11">
        <f t="shared" si="1"/>
        <v>481</v>
      </c>
      <c r="F20" s="6">
        <v>480</v>
      </c>
      <c r="G20" s="12">
        <f t="shared" si="2"/>
        <v>9.2692307692307701</v>
      </c>
      <c r="H20" s="13">
        <v>9</v>
      </c>
      <c r="I20" s="9">
        <f t="shared" si="3"/>
        <v>0.26923076923077005</v>
      </c>
      <c r="J20" s="11">
        <f t="shared" si="4"/>
        <v>0</v>
      </c>
      <c r="K20" s="34">
        <f t="shared" si="5"/>
        <v>0</v>
      </c>
      <c r="L20" s="33">
        <v>9</v>
      </c>
      <c r="M20" s="33">
        <v>9</v>
      </c>
      <c r="N20" s="33">
        <v>9</v>
      </c>
      <c r="O20" s="33">
        <v>9</v>
      </c>
      <c r="P20" s="33">
        <v>9</v>
      </c>
      <c r="Q20" s="33">
        <v>9</v>
      </c>
      <c r="R20" s="33">
        <v>9</v>
      </c>
      <c r="S20" s="33">
        <v>9</v>
      </c>
      <c r="T20" s="33">
        <v>9</v>
      </c>
      <c r="U20" s="33">
        <v>9</v>
      </c>
      <c r="V20" s="33">
        <v>9</v>
      </c>
      <c r="W20" s="33">
        <v>9</v>
      </c>
      <c r="X20" s="33">
        <v>9</v>
      </c>
      <c r="Y20" s="33">
        <v>9</v>
      </c>
      <c r="Z20" s="33">
        <v>10</v>
      </c>
      <c r="AA20" s="33">
        <v>9</v>
      </c>
      <c r="AB20" s="33">
        <v>9</v>
      </c>
      <c r="AC20" s="33">
        <v>9</v>
      </c>
      <c r="AD20" s="33">
        <v>9</v>
      </c>
      <c r="AE20" s="33">
        <v>9</v>
      </c>
      <c r="AF20" s="33">
        <v>9</v>
      </c>
      <c r="AG20" s="33">
        <v>9</v>
      </c>
      <c r="AH20" s="33">
        <v>9</v>
      </c>
      <c r="AI20" s="33">
        <v>9</v>
      </c>
      <c r="AJ20" s="33">
        <v>9</v>
      </c>
      <c r="AK20" s="33">
        <v>9</v>
      </c>
      <c r="AL20" s="33">
        <v>10</v>
      </c>
      <c r="AM20" s="33">
        <v>10</v>
      </c>
      <c r="AN20" s="33">
        <v>10</v>
      </c>
      <c r="AO20" s="33">
        <v>9</v>
      </c>
      <c r="AP20" s="33">
        <v>9</v>
      </c>
      <c r="AQ20" s="33">
        <v>10</v>
      </c>
      <c r="AR20" s="33">
        <v>10</v>
      </c>
      <c r="AS20" s="33">
        <v>10</v>
      </c>
      <c r="AT20" s="33">
        <v>9</v>
      </c>
      <c r="AU20" s="33">
        <v>10</v>
      </c>
      <c r="AV20" s="33">
        <v>9</v>
      </c>
      <c r="AW20" s="33">
        <v>10</v>
      </c>
      <c r="AX20" s="33">
        <v>10</v>
      </c>
      <c r="AY20" s="33">
        <v>10</v>
      </c>
      <c r="AZ20" s="33">
        <v>9</v>
      </c>
      <c r="BA20" s="33">
        <v>9</v>
      </c>
      <c r="BB20" s="33">
        <v>10</v>
      </c>
      <c r="BC20" s="33">
        <v>10</v>
      </c>
      <c r="BD20" s="33">
        <v>10</v>
      </c>
      <c r="BE20" s="33">
        <v>9</v>
      </c>
      <c r="BF20" s="33">
        <v>9</v>
      </c>
      <c r="BG20" s="33">
        <v>9</v>
      </c>
      <c r="BH20" s="33">
        <v>9</v>
      </c>
      <c r="BI20" s="33">
        <v>9</v>
      </c>
      <c r="BJ20" s="33">
        <v>9</v>
      </c>
      <c r="BK20" s="33">
        <v>9</v>
      </c>
    </row>
    <row r="21" spans="1:63" ht="15.5" thickTop="1" thickBot="1" x14ac:dyDescent="0.4">
      <c r="A21" s="138"/>
      <c r="B21" s="3" t="s">
        <v>18</v>
      </c>
      <c r="C21" s="4">
        <f t="shared" si="0"/>
        <v>481</v>
      </c>
      <c r="D21" s="11">
        <f>'PCA Completed &amp; Deleted'!C21</f>
        <v>0</v>
      </c>
      <c r="E21" s="11">
        <f t="shared" si="1"/>
        <v>481</v>
      </c>
      <c r="F21" s="6">
        <v>480</v>
      </c>
      <c r="G21" s="12">
        <f t="shared" si="2"/>
        <v>9.25</v>
      </c>
      <c r="H21" s="13">
        <v>9</v>
      </c>
      <c r="I21" s="9">
        <f t="shared" si="3"/>
        <v>0.25</v>
      </c>
      <c r="J21" s="11">
        <f t="shared" si="4"/>
        <v>5</v>
      </c>
      <c r="K21" s="34">
        <f t="shared" si="5"/>
        <v>1</v>
      </c>
      <c r="L21" s="33">
        <v>10</v>
      </c>
      <c r="M21" s="33">
        <v>10</v>
      </c>
      <c r="N21" s="33">
        <v>8</v>
      </c>
      <c r="O21" s="33">
        <v>10</v>
      </c>
      <c r="P21" s="33">
        <v>10</v>
      </c>
      <c r="Q21" s="33">
        <v>10</v>
      </c>
      <c r="R21" s="33">
        <v>10</v>
      </c>
      <c r="S21" s="33">
        <v>10</v>
      </c>
      <c r="T21" s="33">
        <v>8</v>
      </c>
      <c r="U21" s="33">
        <v>10</v>
      </c>
      <c r="V21" s="33">
        <v>10</v>
      </c>
      <c r="W21" s="33">
        <v>8</v>
      </c>
      <c r="X21" s="33">
        <v>9</v>
      </c>
      <c r="Y21" s="33">
        <v>8</v>
      </c>
      <c r="Z21" s="33">
        <v>10</v>
      </c>
      <c r="AA21" s="33">
        <v>10</v>
      </c>
      <c r="AB21" s="33">
        <v>10</v>
      </c>
      <c r="AC21" s="33">
        <v>5</v>
      </c>
      <c r="AD21" s="33">
        <v>5</v>
      </c>
      <c r="AE21" s="33">
        <v>4</v>
      </c>
      <c r="AF21" s="33">
        <v>7</v>
      </c>
      <c r="AG21" s="33">
        <v>7</v>
      </c>
      <c r="AH21" s="33">
        <v>7</v>
      </c>
      <c r="AI21" s="33">
        <v>5</v>
      </c>
      <c r="AJ21" s="33">
        <v>4</v>
      </c>
      <c r="AK21" s="33">
        <v>6</v>
      </c>
      <c r="AL21" s="33">
        <v>6</v>
      </c>
      <c r="AM21" s="33">
        <v>6</v>
      </c>
      <c r="AN21" s="33">
        <v>6</v>
      </c>
      <c r="AO21" s="33">
        <v>6</v>
      </c>
      <c r="AP21" s="33">
        <v>10</v>
      </c>
      <c r="AQ21" s="33">
        <v>11</v>
      </c>
      <c r="AR21" s="33">
        <v>11</v>
      </c>
      <c r="AS21" s="33">
        <v>11</v>
      </c>
      <c r="AT21" s="33">
        <v>11</v>
      </c>
      <c r="AU21" s="33">
        <v>11</v>
      </c>
      <c r="AV21" s="33">
        <v>11</v>
      </c>
      <c r="AW21" s="33">
        <v>11</v>
      </c>
      <c r="AX21" s="33">
        <v>11</v>
      </c>
      <c r="AY21" s="33">
        <v>13</v>
      </c>
      <c r="AZ21" s="33">
        <v>13</v>
      </c>
      <c r="BA21" s="33">
        <v>13</v>
      </c>
      <c r="BB21" s="33">
        <v>13</v>
      </c>
      <c r="BC21" s="33">
        <v>13</v>
      </c>
      <c r="BD21" s="33">
        <v>13</v>
      </c>
      <c r="BE21" s="33">
        <v>10</v>
      </c>
      <c r="BF21" s="33">
        <v>10</v>
      </c>
      <c r="BG21" s="33">
        <v>11</v>
      </c>
      <c r="BH21" s="33">
        <v>11</v>
      </c>
      <c r="BI21" s="33">
        <v>10</v>
      </c>
      <c r="BJ21" s="33">
        <v>10</v>
      </c>
      <c r="BK21" s="33">
        <v>8</v>
      </c>
    </row>
    <row r="22" spans="1:63" ht="15.5" thickTop="1" thickBot="1" x14ac:dyDescent="0.4">
      <c r="A22" s="138"/>
      <c r="B22" s="3" t="s">
        <v>19</v>
      </c>
      <c r="C22" s="4">
        <f t="shared" si="0"/>
        <v>472</v>
      </c>
      <c r="D22" s="11">
        <f>'PCA Completed &amp; Deleted'!C22</f>
        <v>1</v>
      </c>
      <c r="E22" s="11">
        <f t="shared" si="1"/>
        <v>471</v>
      </c>
      <c r="F22" s="6">
        <v>480</v>
      </c>
      <c r="G22" s="12">
        <f t="shared" si="2"/>
        <v>9.0769230769230766</v>
      </c>
      <c r="H22" s="13">
        <v>9</v>
      </c>
      <c r="I22" s="9">
        <f t="shared" si="3"/>
        <v>7.692307692307665E-2</v>
      </c>
      <c r="J22" s="11">
        <f t="shared" si="4"/>
        <v>0</v>
      </c>
      <c r="K22" s="34">
        <f t="shared" si="5"/>
        <v>1</v>
      </c>
      <c r="L22" s="33">
        <v>10</v>
      </c>
      <c r="M22" s="33">
        <v>10</v>
      </c>
      <c r="N22" s="33">
        <v>10</v>
      </c>
      <c r="O22" s="33">
        <v>10</v>
      </c>
      <c r="P22" s="33">
        <v>10</v>
      </c>
      <c r="Q22" s="33">
        <v>10</v>
      </c>
      <c r="R22" s="33">
        <v>10</v>
      </c>
      <c r="S22" s="33">
        <v>10</v>
      </c>
      <c r="T22" s="33">
        <v>10</v>
      </c>
      <c r="U22" s="33">
        <v>10</v>
      </c>
      <c r="V22" s="33">
        <v>10</v>
      </c>
      <c r="W22" s="33">
        <v>10</v>
      </c>
      <c r="X22" s="33">
        <v>10</v>
      </c>
      <c r="Y22" s="33">
        <v>10</v>
      </c>
      <c r="Z22" s="33">
        <v>10</v>
      </c>
      <c r="AA22" s="33">
        <v>10</v>
      </c>
      <c r="AB22" s="33">
        <v>10</v>
      </c>
      <c r="AC22" s="33">
        <v>10</v>
      </c>
      <c r="AD22" s="33">
        <v>10</v>
      </c>
      <c r="AE22" s="33">
        <v>10</v>
      </c>
      <c r="AF22" s="33">
        <v>10</v>
      </c>
      <c r="AG22" s="33">
        <v>10</v>
      </c>
      <c r="AH22" s="33">
        <v>10</v>
      </c>
      <c r="AI22" s="33">
        <v>10</v>
      </c>
      <c r="AJ22" s="33">
        <v>6</v>
      </c>
      <c r="AK22" s="33">
        <v>6</v>
      </c>
      <c r="AL22" s="33">
        <v>10</v>
      </c>
      <c r="AM22" s="33">
        <v>10</v>
      </c>
      <c r="AN22" s="33">
        <v>10</v>
      </c>
      <c r="AO22" s="33">
        <v>10</v>
      </c>
      <c r="AP22" s="33">
        <v>10</v>
      </c>
      <c r="AQ22" s="33">
        <v>10</v>
      </c>
      <c r="AR22" s="33">
        <v>10</v>
      </c>
      <c r="AS22" s="33">
        <v>10</v>
      </c>
      <c r="AT22" s="33">
        <v>10</v>
      </c>
      <c r="AU22" s="33">
        <v>10</v>
      </c>
      <c r="AV22" s="33">
        <v>10</v>
      </c>
      <c r="AW22" s="33">
        <v>10</v>
      </c>
      <c r="AX22" s="33">
        <v>10</v>
      </c>
      <c r="AY22" s="33">
        <v>10</v>
      </c>
      <c r="AZ22" s="33">
        <v>10</v>
      </c>
      <c r="BA22" s="33">
        <v>10</v>
      </c>
      <c r="BB22" s="33">
        <v>6</v>
      </c>
      <c r="BC22" s="33">
        <v>6</v>
      </c>
      <c r="BD22" s="33">
        <v>6</v>
      </c>
      <c r="BE22" s="33">
        <v>6</v>
      </c>
      <c r="BF22" s="33">
        <v>6</v>
      </c>
      <c r="BG22" s="33">
        <v>6</v>
      </c>
      <c r="BH22" s="33">
        <v>6</v>
      </c>
      <c r="BI22" s="33">
        <v>6</v>
      </c>
      <c r="BJ22" s="33">
        <v>6</v>
      </c>
      <c r="BK22" s="33">
        <v>6</v>
      </c>
    </row>
    <row r="23" spans="1:63" ht="15.5" thickTop="1" thickBot="1" x14ac:dyDescent="0.4">
      <c r="A23" s="138"/>
      <c r="B23" s="3" t="s">
        <v>20</v>
      </c>
      <c r="C23" s="4">
        <f t="shared" si="0"/>
        <v>483</v>
      </c>
      <c r="D23" s="11">
        <f>'PCA Completed &amp; Deleted'!C23</f>
        <v>0</v>
      </c>
      <c r="E23" s="11">
        <f t="shared" si="1"/>
        <v>483</v>
      </c>
      <c r="F23" s="6">
        <v>480</v>
      </c>
      <c r="G23" s="12">
        <f t="shared" si="2"/>
        <v>9.2884615384615383</v>
      </c>
      <c r="H23" s="13">
        <v>9</v>
      </c>
      <c r="I23" s="9">
        <f t="shared" si="3"/>
        <v>0.28846153846153832</v>
      </c>
      <c r="J23" s="11">
        <f t="shared" si="4"/>
        <v>0</v>
      </c>
      <c r="K23" s="34">
        <f t="shared" si="5"/>
        <v>0</v>
      </c>
      <c r="L23" s="33">
        <v>10</v>
      </c>
      <c r="M23" s="33">
        <v>9</v>
      </c>
      <c r="N23" s="33">
        <v>10</v>
      </c>
      <c r="O23" s="33">
        <v>9</v>
      </c>
      <c r="P23" s="33">
        <v>10</v>
      </c>
      <c r="Q23" s="33">
        <v>10</v>
      </c>
      <c r="R23" s="33">
        <v>9</v>
      </c>
      <c r="S23" s="33">
        <v>9</v>
      </c>
      <c r="T23" s="33">
        <v>10</v>
      </c>
      <c r="U23" s="33">
        <v>9</v>
      </c>
      <c r="V23" s="33">
        <v>10</v>
      </c>
      <c r="W23" s="33">
        <v>9</v>
      </c>
      <c r="X23" s="33">
        <v>10</v>
      </c>
      <c r="Y23" s="33">
        <v>9</v>
      </c>
      <c r="Z23" s="33">
        <v>10</v>
      </c>
      <c r="AA23" s="33">
        <v>9</v>
      </c>
      <c r="AB23" s="33">
        <v>10</v>
      </c>
      <c r="AC23" s="33">
        <v>8</v>
      </c>
      <c r="AD23" s="33">
        <v>10</v>
      </c>
      <c r="AE23" s="33">
        <v>8</v>
      </c>
      <c r="AF23" s="33">
        <v>8</v>
      </c>
      <c r="AG23" s="33">
        <v>10</v>
      </c>
      <c r="AH23" s="33">
        <v>9</v>
      </c>
      <c r="AI23" s="33">
        <v>9</v>
      </c>
      <c r="AJ23" s="33">
        <v>7</v>
      </c>
      <c r="AK23" s="33">
        <v>7</v>
      </c>
      <c r="AL23" s="33">
        <v>10</v>
      </c>
      <c r="AM23" s="33">
        <v>9</v>
      </c>
      <c r="AN23" s="33">
        <v>10</v>
      </c>
      <c r="AO23" s="33">
        <v>9</v>
      </c>
      <c r="AP23" s="33">
        <v>10</v>
      </c>
      <c r="AQ23" s="33">
        <v>9</v>
      </c>
      <c r="AR23" s="33">
        <v>9</v>
      </c>
      <c r="AS23" s="33">
        <v>9</v>
      </c>
      <c r="AT23" s="33">
        <v>10</v>
      </c>
      <c r="AU23" s="33">
        <v>9</v>
      </c>
      <c r="AV23" s="33">
        <v>10</v>
      </c>
      <c r="AW23" s="33">
        <v>9</v>
      </c>
      <c r="AX23" s="33">
        <v>9</v>
      </c>
      <c r="AY23" s="33">
        <v>10</v>
      </c>
      <c r="AZ23" s="33">
        <v>9</v>
      </c>
      <c r="BA23" s="33">
        <v>9</v>
      </c>
      <c r="BB23" s="33">
        <v>9</v>
      </c>
      <c r="BC23" s="33">
        <v>9</v>
      </c>
      <c r="BD23" s="33">
        <v>9</v>
      </c>
      <c r="BE23" s="33">
        <v>9</v>
      </c>
      <c r="BF23" s="33">
        <v>10</v>
      </c>
      <c r="BG23" s="33">
        <v>9</v>
      </c>
      <c r="BH23" s="33">
        <v>10</v>
      </c>
      <c r="BI23" s="33">
        <v>10</v>
      </c>
      <c r="BJ23" s="33">
        <v>10</v>
      </c>
      <c r="BK23" s="33">
        <v>10</v>
      </c>
    </row>
    <row r="24" spans="1:63" ht="15.5" thickTop="1" thickBot="1" x14ac:dyDescent="0.4">
      <c r="A24" s="138"/>
      <c r="B24" s="3" t="s">
        <v>21</v>
      </c>
      <c r="C24" s="4">
        <f t="shared" si="0"/>
        <v>520</v>
      </c>
      <c r="D24" s="11">
        <f>'PCA Completed &amp; Deleted'!C24</f>
        <v>0</v>
      </c>
      <c r="E24" s="11">
        <f t="shared" si="1"/>
        <v>520</v>
      </c>
      <c r="F24" s="6">
        <v>480</v>
      </c>
      <c r="G24" s="12">
        <f t="shared" si="2"/>
        <v>10</v>
      </c>
      <c r="H24" s="13">
        <v>9</v>
      </c>
      <c r="I24" s="9">
        <f t="shared" si="3"/>
        <v>1</v>
      </c>
      <c r="J24" s="11">
        <f t="shared" si="4"/>
        <v>0</v>
      </c>
      <c r="K24" s="34">
        <f t="shared" si="5"/>
        <v>0</v>
      </c>
      <c r="L24" s="33">
        <v>10</v>
      </c>
      <c r="M24" s="33">
        <v>10</v>
      </c>
      <c r="N24" s="33">
        <v>10</v>
      </c>
      <c r="O24" s="33">
        <v>10</v>
      </c>
      <c r="P24" s="33">
        <v>10</v>
      </c>
      <c r="Q24" s="33">
        <v>10</v>
      </c>
      <c r="R24" s="33">
        <v>10</v>
      </c>
      <c r="S24" s="33">
        <v>10</v>
      </c>
      <c r="T24" s="33">
        <v>10</v>
      </c>
      <c r="U24" s="33">
        <v>10</v>
      </c>
      <c r="V24" s="33">
        <v>10</v>
      </c>
      <c r="W24" s="33">
        <v>10</v>
      </c>
      <c r="X24" s="33">
        <v>10</v>
      </c>
      <c r="Y24" s="33">
        <v>10</v>
      </c>
      <c r="Z24" s="33">
        <v>10</v>
      </c>
      <c r="AA24" s="33">
        <v>10</v>
      </c>
      <c r="AB24" s="33">
        <v>10</v>
      </c>
      <c r="AC24" s="33">
        <v>10</v>
      </c>
      <c r="AD24" s="33">
        <v>10</v>
      </c>
      <c r="AE24" s="33">
        <v>10</v>
      </c>
      <c r="AF24" s="33">
        <v>10</v>
      </c>
      <c r="AG24" s="33">
        <v>10</v>
      </c>
      <c r="AH24" s="33">
        <v>10</v>
      </c>
      <c r="AI24" s="33">
        <v>10</v>
      </c>
      <c r="AJ24" s="33">
        <v>10</v>
      </c>
      <c r="AK24" s="33">
        <v>10</v>
      </c>
      <c r="AL24" s="33">
        <v>10</v>
      </c>
      <c r="AM24" s="33">
        <v>10</v>
      </c>
      <c r="AN24" s="33">
        <v>10</v>
      </c>
      <c r="AO24" s="33">
        <v>10</v>
      </c>
      <c r="AP24" s="33">
        <v>10</v>
      </c>
      <c r="AQ24" s="33">
        <v>10</v>
      </c>
      <c r="AR24" s="33">
        <v>10</v>
      </c>
      <c r="AS24" s="33">
        <v>10</v>
      </c>
      <c r="AT24" s="33">
        <v>10</v>
      </c>
      <c r="AU24" s="33">
        <v>10</v>
      </c>
      <c r="AV24" s="33">
        <v>10</v>
      </c>
      <c r="AW24" s="33">
        <v>10</v>
      </c>
      <c r="AX24" s="33">
        <v>10</v>
      </c>
      <c r="AY24" s="33">
        <v>10</v>
      </c>
      <c r="AZ24" s="33">
        <v>10</v>
      </c>
      <c r="BA24" s="33">
        <v>10</v>
      </c>
      <c r="BB24" s="33">
        <v>10</v>
      </c>
      <c r="BC24" s="33">
        <v>10</v>
      </c>
      <c r="BD24" s="33">
        <v>10</v>
      </c>
      <c r="BE24" s="33">
        <v>10</v>
      </c>
      <c r="BF24" s="33">
        <v>10</v>
      </c>
      <c r="BG24" s="33">
        <v>10</v>
      </c>
      <c r="BH24" s="33">
        <v>10</v>
      </c>
      <c r="BI24" s="33">
        <v>10</v>
      </c>
      <c r="BJ24" s="33">
        <v>10</v>
      </c>
      <c r="BK24" s="33">
        <v>10</v>
      </c>
    </row>
    <row r="25" spans="1:63" ht="15.5" thickTop="1" thickBot="1" x14ac:dyDescent="0.4">
      <c r="A25" s="138"/>
      <c r="B25" s="3" t="s">
        <v>22</v>
      </c>
      <c r="C25" s="4">
        <f t="shared" si="0"/>
        <v>504</v>
      </c>
      <c r="D25" s="11">
        <f>'PCA Completed &amp; Deleted'!C25</f>
        <v>0</v>
      </c>
      <c r="E25" s="11">
        <f t="shared" si="1"/>
        <v>504</v>
      </c>
      <c r="F25" s="6">
        <v>480</v>
      </c>
      <c r="G25" s="12">
        <f t="shared" si="2"/>
        <v>9.6923076923076916</v>
      </c>
      <c r="H25" s="13">
        <v>9</v>
      </c>
      <c r="I25" s="9">
        <f t="shared" si="3"/>
        <v>0.69230769230769162</v>
      </c>
      <c r="J25" s="10">
        <f t="shared" si="4"/>
        <v>0</v>
      </c>
      <c r="K25" s="34">
        <f t="shared" si="5"/>
        <v>0</v>
      </c>
      <c r="L25" s="33">
        <v>10</v>
      </c>
      <c r="M25" s="33">
        <v>10</v>
      </c>
      <c r="N25" s="33">
        <v>10</v>
      </c>
      <c r="O25" s="33">
        <v>10</v>
      </c>
      <c r="P25" s="33">
        <v>10</v>
      </c>
      <c r="Q25" s="33">
        <v>10</v>
      </c>
      <c r="R25" s="33">
        <v>10</v>
      </c>
      <c r="S25" s="33">
        <v>10</v>
      </c>
      <c r="T25" s="33">
        <v>10</v>
      </c>
      <c r="U25" s="33">
        <v>10</v>
      </c>
      <c r="V25" s="33">
        <v>10</v>
      </c>
      <c r="W25" s="33">
        <v>10</v>
      </c>
      <c r="X25" s="33">
        <v>9</v>
      </c>
      <c r="Y25" s="33">
        <v>9</v>
      </c>
      <c r="Z25" s="33">
        <v>9</v>
      </c>
      <c r="AA25" s="33">
        <v>9</v>
      </c>
      <c r="AB25" s="33">
        <v>9</v>
      </c>
      <c r="AC25" s="33">
        <v>9</v>
      </c>
      <c r="AD25" s="33">
        <v>9</v>
      </c>
      <c r="AE25" s="33">
        <v>9</v>
      </c>
      <c r="AF25" s="33">
        <v>9</v>
      </c>
      <c r="AG25" s="33">
        <v>9</v>
      </c>
      <c r="AH25" s="33">
        <v>9</v>
      </c>
      <c r="AI25" s="33">
        <v>6</v>
      </c>
      <c r="AJ25" s="33">
        <v>9</v>
      </c>
      <c r="AK25" s="33">
        <v>10</v>
      </c>
      <c r="AL25" s="33">
        <v>10</v>
      </c>
      <c r="AM25" s="33">
        <v>10</v>
      </c>
      <c r="AN25" s="33">
        <v>10</v>
      </c>
      <c r="AO25" s="33">
        <v>10</v>
      </c>
      <c r="AP25" s="33">
        <v>10</v>
      </c>
      <c r="AQ25" s="33">
        <v>10</v>
      </c>
      <c r="AR25" s="33">
        <v>10</v>
      </c>
      <c r="AS25" s="33">
        <v>10</v>
      </c>
      <c r="AT25" s="33">
        <v>10</v>
      </c>
      <c r="AU25" s="33">
        <v>10</v>
      </c>
      <c r="AV25" s="33">
        <v>10</v>
      </c>
      <c r="AW25" s="33">
        <v>10</v>
      </c>
      <c r="AX25" s="33">
        <v>10</v>
      </c>
      <c r="AY25" s="33">
        <v>10</v>
      </c>
      <c r="AZ25" s="33">
        <v>10</v>
      </c>
      <c r="BA25" s="33">
        <v>10</v>
      </c>
      <c r="BB25" s="33">
        <v>10</v>
      </c>
      <c r="BC25" s="33">
        <v>10</v>
      </c>
      <c r="BD25" s="33">
        <v>10</v>
      </c>
      <c r="BE25" s="33">
        <v>10</v>
      </c>
      <c r="BF25" s="33">
        <v>10</v>
      </c>
      <c r="BG25" s="33">
        <v>10</v>
      </c>
      <c r="BH25" s="33">
        <v>10</v>
      </c>
      <c r="BI25" s="33">
        <v>10</v>
      </c>
      <c r="BJ25" s="33">
        <v>10</v>
      </c>
      <c r="BK25" s="33">
        <v>10</v>
      </c>
    </row>
    <row r="26" spans="1:63" ht="15.5" thickTop="1" thickBot="1" x14ac:dyDescent="0.4">
      <c r="A26" s="138"/>
      <c r="B26" s="14" t="s">
        <v>23</v>
      </c>
      <c r="C26" s="35">
        <f t="shared" si="0"/>
        <v>480</v>
      </c>
      <c r="D26" s="15">
        <f>'PCA Completed &amp; Deleted'!C26</f>
        <v>0</v>
      </c>
      <c r="E26" s="35">
        <f t="shared" si="1"/>
        <v>480</v>
      </c>
      <c r="F26" s="16">
        <v>480</v>
      </c>
      <c r="G26" s="17">
        <f t="shared" si="2"/>
        <v>9.2307692307692299</v>
      </c>
      <c r="H26" s="18">
        <v>9</v>
      </c>
      <c r="I26" s="19">
        <f t="shared" si="3"/>
        <v>0.23076923076922995</v>
      </c>
      <c r="J26" s="20">
        <f t="shared" si="4"/>
        <v>0</v>
      </c>
      <c r="K26" s="41">
        <f t="shared" si="5"/>
        <v>0</v>
      </c>
      <c r="L26" s="42">
        <v>9</v>
      </c>
      <c r="M26" s="42">
        <v>9</v>
      </c>
      <c r="N26" s="42">
        <v>8</v>
      </c>
      <c r="O26" s="42">
        <v>9</v>
      </c>
      <c r="P26" s="42">
        <v>8</v>
      </c>
      <c r="Q26" s="42">
        <v>8</v>
      </c>
      <c r="R26" s="42">
        <v>9</v>
      </c>
      <c r="S26" s="42">
        <v>9</v>
      </c>
      <c r="T26" s="42">
        <v>9</v>
      </c>
      <c r="U26" s="42">
        <v>9</v>
      </c>
      <c r="V26" s="42">
        <v>10</v>
      </c>
      <c r="W26" s="42">
        <v>9</v>
      </c>
      <c r="X26" s="42">
        <v>9</v>
      </c>
      <c r="Y26" s="42">
        <v>9</v>
      </c>
      <c r="Z26" s="42">
        <v>11</v>
      </c>
      <c r="AA26" s="42">
        <v>9</v>
      </c>
      <c r="AB26" s="42">
        <v>10</v>
      </c>
      <c r="AC26" s="42">
        <v>10</v>
      </c>
      <c r="AD26" s="42">
        <v>10</v>
      </c>
      <c r="AE26" s="42">
        <v>10</v>
      </c>
      <c r="AF26" s="42">
        <v>10</v>
      </c>
      <c r="AG26" s="42">
        <v>9</v>
      </c>
      <c r="AH26" s="42">
        <v>10</v>
      </c>
      <c r="AI26" s="42">
        <v>10</v>
      </c>
      <c r="AJ26" s="42">
        <v>9</v>
      </c>
      <c r="AK26" s="42">
        <v>9</v>
      </c>
      <c r="AL26" s="42">
        <v>9</v>
      </c>
      <c r="AM26" s="42">
        <v>7</v>
      </c>
      <c r="AN26" s="42">
        <v>9</v>
      </c>
      <c r="AO26" s="42">
        <v>9</v>
      </c>
      <c r="AP26" s="42">
        <v>9</v>
      </c>
      <c r="AQ26" s="42">
        <v>9</v>
      </c>
      <c r="AR26" s="42">
        <v>7</v>
      </c>
      <c r="AS26" s="42">
        <v>8</v>
      </c>
      <c r="AT26" s="42">
        <v>8</v>
      </c>
      <c r="AU26" s="42">
        <v>8</v>
      </c>
      <c r="AV26" s="42">
        <v>9</v>
      </c>
      <c r="AW26" s="42">
        <v>9</v>
      </c>
      <c r="AX26" s="42">
        <v>9</v>
      </c>
      <c r="AY26" s="42">
        <v>9</v>
      </c>
      <c r="AZ26" s="42">
        <v>9</v>
      </c>
      <c r="BA26" s="42">
        <v>10</v>
      </c>
      <c r="BB26" s="42">
        <v>9</v>
      </c>
      <c r="BC26" s="42">
        <v>9</v>
      </c>
      <c r="BD26" s="42">
        <v>10</v>
      </c>
      <c r="BE26" s="42">
        <v>9</v>
      </c>
      <c r="BF26" s="42">
        <v>10</v>
      </c>
      <c r="BG26" s="42">
        <v>10</v>
      </c>
      <c r="BH26" s="42">
        <v>10</v>
      </c>
      <c r="BI26" s="42">
        <v>11</v>
      </c>
      <c r="BJ26" s="42">
        <v>11</v>
      </c>
      <c r="BK26" s="42">
        <v>12</v>
      </c>
    </row>
    <row r="27" spans="1:63" ht="15.5" thickTop="1" thickBot="1" x14ac:dyDescent="0.4">
      <c r="A27" s="138" t="s">
        <v>66</v>
      </c>
      <c r="B27" s="21" t="s">
        <v>24</v>
      </c>
      <c r="C27" s="4">
        <f t="shared" si="0"/>
        <v>479</v>
      </c>
      <c r="D27" s="5">
        <f>'PCA Completed &amp; Deleted'!C27</f>
        <v>0</v>
      </c>
      <c r="E27" s="5">
        <f t="shared" si="1"/>
        <v>479</v>
      </c>
      <c r="F27" s="22">
        <v>480</v>
      </c>
      <c r="G27" s="7">
        <f t="shared" si="2"/>
        <v>9.2115384615384617</v>
      </c>
      <c r="H27" s="23">
        <v>9</v>
      </c>
      <c r="I27" s="24">
        <f t="shared" si="3"/>
        <v>0.21153846153846168</v>
      </c>
      <c r="J27" s="11">
        <f t="shared" si="4"/>
        <v>0</v>
      </c>
      <c r="K27" s="39">
        <f t="shared" si="5"/>
        <v>0</v>
      </c>
      <c r="L27" s="40">
        <v>10</v>
      </c>
      <c r="M27" s="40">
        <v>10</v>
      </c>
      <c r="N27" s="40">
        <v>10</v>
      </c>
      <c r="O27" s="40">
        <v>10</v>
      </c>
      <c r="P27" s="40">
        <v>10</v>
      </c>
      <c r="Q27" s="40">
        <v>10</v>
      </c>
      <c r="R27" s="40">
        <v>10</v>
      </c>
      <c r="S27" s="40">
        <v>10</v>
      </c>
      <c r="T27" s="40">
        <v>10</v>
      </c>
      <c r="U27" s="40">
        <v>10</v>
      </c>
      <c r="V27" s="40">
        <v>9</v>
      </c>
      <c r="W27" s="40">
        <v>6</v>
      </c>
      <c r="X27" s="40">
        <v>6</v>
      </c>
      <c r="Y27" s="40">
        <v>10</v>
      </c>
      <c r="Z27" s="40">
        <v>10</v>
      </c>
      <c r="AA27" s="40">
        <v>10</v>
      </c>
      <c r="AB27" s="40">
        <v>10</v>
      </c>
      <c r="AC27" s="40">
        <v>10</v>
      </c>
      <c r="AD27" s="40">
        <v>9</v>
      </c>
      <c r="AE27" s="40">
        <v>10</v>
      </c>
      <c r="AF27" s="40">
        <v>7</v>
      </c>
      <c r="AG27" s="40">
        <v>10</v>
      </c>
      <c r="AH27" s="40">
        <v>10</v>
      </c>
      <c r="AI27" s="40">
        <v>9</v>
      </c>
      <c r="AJ27" s="40">
        <v>6</v>
      </c>
      <c r="AK27" s="40">
        <v>6</v>
      </c>
      <c r="AL27" s="40">
        <v>10</v>
      </c>
      <c r="AM27" s="40">
        <v>10</v>
      </c>
      <c r="AN27" s="40">
        <v>10</v>
      </c>
      <c r="AO27" s="40">
        <v>10</v>
      </c>
      <c r="AP27" s="40">
        <v>10</v>
      </c>
      <c r="AQ27" s="40">
        <v>10</v>
      </c>
      <c r="AR27" s="40">
        <v>10</v>
      </c>
      <c r="AS27" s="40">
        <v>10</v>
      </c>
      <c r="AT27" s="40">
        <v>10</v>
      </c>
      <c r="AU27" s="40">
        <v>10</v>
      </c>
      <c r="AV27" s="40">
        <v>7</v>
      </c>
      <c r="AW27" s="40">
        <v>7</v>
      </c>
      <c r="AX27" s="40">
        <v>9</v>
      </c>
      <c r="AY27" s="40">
        <v>10</v>
      </c>
      <c r="AZ27" s="40">
        <v>10</v>
      </c>
      <c r="BA27" s="40">
        <v>10</v>
      </c>
      <c r="BB27" s="40">
        <v>10</v>
      </c>
      <c r="BC27" s="40">
        <v>10</v>
      </c>
      <c r="BD27" s="40">
        <v>9</v>
      </c>
      <c r="BE27" s="40">
        <v>6</v>
      </c>
      <c r="BF27" s="40">
        <v>10</v>
      </c>
      <c r="BG27" s="40">
        <v>10</v>
      </c>
      <c r="BH27" s="40">
        <v>10</v>
      </c>
      <c r="BI27" s="40">
        <v>10</v>
      </c>
      <c r="BJ27" s="40">
        <v>6</v>
      </c>
      <c r="BK27" s="40">
        <v>7</v>
      </c>
    </row>
    <row r="28" spans="1:63" ht="15.5" thickTop="1" thickBot="1" x14ac:dyDescent="0.4">
      <c r="A28" s="138"/>
      <c r="B28" s="3" t="s">
        <v>25</v>
      </c>
      <c r="C28" s="4">
        <f t="shared" si="0"/>
        <v>481</v>
      </c>
      <c r="D28" s="11">
        <f>'PCA Completed &amp; Deleted'!C28</f>
        <v>1</v>
      </c>
      <c r="E28" s="11">
        <f t="shared" si="1"/>
        <v>480</v>
      </c>
      <c r="F28" s="6">
        <v>480</v>
      </c>
      <c r="G28" s="12">
        <f t="shared" si="2"/>
        <v>9.25</v>
      </c>
      <c r="H28" s="13">
        <v>9</v>
      </c>
      <c r="I28" s="9">
        <f t="shared" si="3"/>
        <v>0.25</v>
      </c>
      <c r="J28" s="11">
        <f t="shared" si="4"/>
        <v>0</v>
      </c>
      <c r="K28" s="34">
        <f t="shared" si="5"/>
        <v>0</v>
      </c>
      <c r="L28" s="33">
        <v>9</v>
      </c>
      <c r="M28" s="33">
        <v>10</v>
      </c>
      <c r="N28" s="33">
        <v>9</v>
      </c>
      <c r="O28" s="33">
        <v>9</v>
      </c>
      <c r="P28" s="33">
        <v>9</v>
      </c>
      <c r="Q28" s="33">
        <v>10</v>
      </c>
      <c r="R28" s="33">
        <v>9</v>
      </c>
      <c r="S28" s="33">
        <v>10</v>
      </c>
      <c r="T28" s="33">
        <v>9</v>
      </c>
      <c r="U28" s="33">
        <v>9</v>
      </c>
      <c r="V28" s="33">
        <v>9</v>
      </c>
      <c r="W28" s="33">
        <v>10</v>
      </c>
      <c r="X28" s="33">
        <v>9</v>
      </c>
      <c r="Y28" s="33">
        <v>9</v>
      </c>
      <c r="Z28" s="33">
        <v>9</v>
      </c>
      <c r="AA28" s="33">
        <v>10</v>
      </c>
      <c r="AB28" s="33">
        <v>9</v>
      </c>
      <c r="AC28" s="33">
        <v>9</v>
      </c>
      <c r="AD28" s="33">
        <v>9</v>
      </c>
      <c r="AE28" s="33">
        <v>10</v>
      </c>
      <c r="AF28" s="33">
        <v>9</v>
      </c>
      <c r="AG28" s="33">
        <v>9</v>
      </c>
      <c r="AH28" s="33">
        <v>10</v>
      </c>
      <c r="AI28" s="33">
        <v>9</v>
      </c>
      <c r="AJ28" s="33">
        <v>10</v>
      </c>
      <c r="AK28" s="33">
        <v>9</v>
      </c>
      <c r="AL28" s="33">
        <v>9</v>
      </c>
      <c r="AM28" s="33">
        <v>9</v>
      </c>
      <c r="AN28" s="33">
        <v>9</v>
      </c>
      <c r="AO28" s="33">
        <v>10</v>
      </c>
      <c r="AP28" s="33">
        <v>9</v>
      </c>
      <c r="AQ28" s="33">
        <v>10</v>
      </c>
      <c r="AR28" s="33">
        <v>10</v>
      </c>
      <c r="AS28" s="33">
        <v>9</v>
      </c>
      <c r="AT28" s="33">
        <v>10</v>
      </c>
      <c r="AU28" s="33">
        <v>10</v>
      </c>
      <c r="AV28" s="33">
        <v>9</v>
      </c>
      <c r="AW28" s="33">
        <v>10</v>
      </c>
      <c r="AX28" s="33">
        <v>9</v>
      </c>
      <c r="AY28" s="33">
        <v>9</v>
      </c>
      <c r="AZ28" s="33">
        <v>9</v>
      </c>
      <c r="BA28" s="33">
        <v>9</v>
      </c>
      <c r="BB28" s="33">
        <v>9</v>
      </c>
      <c r="BC28" s="33">
        <v>9</v>
      </c>
      <c r="BD28" s="33">
        <v>9</v>
      </c>
      <c r="BE28" s="33">
        <v>9</v>
      </c>
      <c r="BF28" s="33">
        <v>9</v>
      </c>
      <c r="BG28" s="33">
        <v>9</v>
      </c>
      <c r="BH28" s="33">
        <v>9</v>
      </c>
      <c r="BI28" s="33">
        <v>9</v>
      </c>
      <c r="BJ28" s="33">
        <v>9</v>
      </c>
      <c r="BK28" s="33">
        <v>8</v>
      </c>
    </row>
    <row r="29" spans="1:63" ht="15.5" thickTop="1" thickBot="1" x14ac:dyDescent="0.4">
      <c r="A29" s="138"/>
      <c r="B29" s="3" t="s">
        <v>26</v>
      </c>
      <c r="C29" s="4">
        <f t="shared" si="0"/>
        <v>481</v>
      </c>
      <c r="D29" s="11">
        <f>'PCA Completed &amp; Deleted'!C29</f>
        <v>0</v>
      </c>
      <c r="E29" s="11">
        <f t="shared" si="1"/>
        <v>481</v>
      </c>
      <c r="F29" s="6">
        <v>480</v>
      </c>
      <c r="G29" s="12">
        <f t="shared" si="2"/>
        <v>9.25</v>
      </c>
      <c r="H29" s="13">
        <v>9</v>
      </c>
      <c r="I29" s="9">
        <f t="shared" si="3"/>
        <v>0.25</v>
      </c>
      <c r="J29" s="11">
        <f t="shared" si="4"/>
        <v>0</v>
      </c>
      <c r="K29" s="34">
        <f t="shared" si="5"/>
        <v>0</v>
      </c>
      <c r="L29" s="33">
        <v>9</v>
      </c>
      <c r="M29" s="33">
        <v>9</v>
      </c>
      <c r="N29" s="33">
        <v>9</v>
      </c>
      <c r="O29" s="33">
        <v>9</v>
      </c>
      <c r="P29" s="33">
        <v>9</v>
      </c>
      <c r="Q29" s="33">
        <v>9</v>
      </c>
      <c r="R29" s="33">
        <v>9</v>
      </c>
      <c r="S29" s="33">
        <v>9</v>
      </c>
      <c r="T29" s="33">
        <v>9</v>
      </c>
      <c r="U29" s="33">
        <v>9</v>
      </c>
      <c r="V29" s="33">
        <v>9</v>
      </c>
      <c r="W29" s="33">
        <v>10</v>
      </c>
      <c r="X29" s="33">
        <v>9</v>
      </c>
      <c r="Y29" s="33">
        <v>9</v>
      </c>
      <c r="Z29" s="33">
        <v>9</v>
      </c>
      <c r="AA29" s="33">
        <v>9</v>
      </c>
      <c r="AB29" s="33">
        <v>9</v>
      </c>
      <c r="AC29" s="33">
        <v>9</v>
      </c>
      <c r="AD29" s="33">
        <v>9</v>
      </c>
      <c r="AE29" s="33">
        <v>9</v>
      </c>
      <c r="AF29" s="33">
        <v>9</v>
      </c>
      <c r="AG29" s="33">
        <v>9</v>
      </c>
      <c r="AH29" s="33">
        <v>9</v>
      </c>
      <c r="AI29" s="33">
        <v>6</v>
      </c>
      <c r="AJ29" s="33">
        <v>6</v>
      </c>
      <c r="AK29" s="33">
        <v>6</v>
      </c>
      <c r="AL29" s="33">
        <v>6</v>
      </c>
      <c r="AM29" s="33">
        <v>9</v>
      </c>
      <c r="AN29" s="33">
        <v>9</v>
      </c>
      <c r="AO29" s="33">
        <v>9</v>
      </c>
      <c r="AP29" s="33">
        <v>10</v>
      </c>
      <c r="AQ29" s="33">
        <v>10</v>
      </c>
      <c r="AR29" s="33">
        <v>10</v>
      </c>
      <c r="AS29" s="33">
        <v>10</v>
      </c>
      <c r="AT29" s="33">
        <v>10</v>
      </c>
      <c r="AU29" s="33">
        <v>10</v>
      </c>
      <c r="AV29" s="33">
        <v>10</v>
      </c>
      <c r="AW29" s="33">
        <v>10</v>
      </c>
      <c r="AX29" s="33">
        <v>10</v>
      </c>
      <c r="AY29" s="33">
        <v>10</v>
      </c>
      <c r="AZ29" s="33">
        <v>10</v>
      </c>
      <c r="BA29" s="33">
        <v>10</v>
      </c>
      <c r="BB29" s="33">
        <v>10</v>
      </c>
      <c r="BC29" s="33">
        <v>10</v>
      </c>
      <c r="BD29" s="33">
        <v>10</v>
      </c>
      <c r="BE29" s="33">
        <v>10</v>
      </c>
      <c r="BF29" s="33">
        <v>10</v>
      </c>
      <c r="BG29" s="33">
        <v>10</v>
      </c>
      <c r="BH29" s="33">
        <v>10</v>
      </c>
      <c r="BI29" s="33">
        <v>10</v>
      </c>
      <c r="BJ29" s="33">
        <v>11</v>
      </c>
      <c r="BK29" s="33">
        <v>11</v>
      </c>
    </row>
    <row r="30" spans="1:63" ht="15.5" thickTop="1" thickBot="1" x14ac:dyDescent="0.4">
      <c r="A30" s="138"/>
      <c r="B30" s="3" t="s">
        <v>27</v>
      </c>
      <c r="C30" s="4">
        <f t="shared" si="0"/>
        <v>367</v>
      </c>
      <c r="D30" s="11">
        <f>'PCA Completed &amp; Deleted'!C30</f>
        <v>3</v>
      </c>
      <c r="E30" s="11">
        <f t="shared" si="1"/>
        <v>364</v>
      </c>
      <c r="F30" s="6">
        <v>360</v>
      </c>
      <c r="G30" s="12">
        <f t="shared" si="2"/>
        <v>7.0576923076923075</v>
      </c>
      <c r="H30" s="13">
        <v>7</v>
      </c>
      <c r="I30" s="9">
        <f t="shared" si="3"/>
        <v>5.7692307692307487E-2</v>
      </c>
      <c r="J30" s="11">
        <f t="shared" si="4"/>
        <v>0</v>
      </c>
      <c r="K30" s="34">
        <f t="shared" si="5"/>
        <v>0</v>
      </c>
      <c r="L30" s="33">
        <v>7</v>
      </c>
      <c r="M30" s="33">
        <v>7</v>
      </c>
      <c r="N30" s="33">
        <v>7</v>
      </c>
      <c r="O30" s="33">
        <v>7</v>
      </c>
      <c r="P30" s="33">
        <v>7</v>
      </c>
      <c r="Q30" s="33">
        <v>7</v>
      </c>
      <c r="R30" s="33">
        <v>7</v>
      </c>
      <c r="S30" s="33">
        <v>7</v>
      </c>
      <c r="T30" s="33">
        <v>7</v>
      </c>
      <c r="U30" s="33">
        <v>7</v>
      </c>
      <c r="V30" s="33">
        <v>7</v>
      </c>
      <c r="W30" s="33">
        <v>7</v>
      </c>
      <c r="X30" s="33">
        <v>7</v>
      </c>
      <c r="Y30" s="33">
        <v>7</v>
      </c>
      <c r="Z30" s="33">
        <v>7</v>
      </c>
      <c r="AA30" s="33">
        <v>7</v>
      </c>
      <c r="AB30" s="33">
        <v>7</v>
      </c>
      <c r="AC30" s="33">
        <v>7</v>
      </c>
      <c r="AD30" s="33">
        <v>7</v>
      </c>
      <c r="AE30" s="33">
        <v>7</v>
      </c>
      <c r="AF30" s="33">
        <v>7</v>
      </c>
      <c r="AG30" s="33">
        <v>7</v>
      </c>
      <c r="AH30" s="33">
        <v>7</v>
      </c>
      <c r="AI30" s="33">
        <v>7</v>
      </c>
      <c r="AJ30" s="33">
        <v>5</v>
      </c>
      <c r="AK30" s="33">
        <v>9</v>
      </c>
      <c r="AL30" s="33">
        <v>7</v>
      </c>
      <c r="AM30" s="33">
        <v>5</v>
      </c>
      <c r="AN30" s="33">
        <v>7</v>
      </c>
      <c r="AO30" s="33">
        <v>7</v>
      </c>
      <c r="AP30" s="33">
        <v>7</v>
      </c>
      <c r="AQ30" s="33">
        <v>7</v>
      </c>
      <c r="AR30" s="33">
        <v>7</v>
      </c>
      <c r="AS30" s="33">
        <v>7</v>
      </c>
      <c r="AT30" s="33">
        <v>7</v>
      </c>
      <c r="AU30" s="33">
        <v>7</v>
      </c>
      <c r="AV30" s="33">
        <v>7</v>
      </c>
      <c r="AW30" s="33">
        <v>7</v>
      </c>
      <c r="AX30" s="33">
        <v>7</v>
      </c>
      <c r="AY30" s="33">
        <v>7</v>
      </c>
      <c r="AZ30" s="33">
        <v>7</v>
      </c>
      <c r="BA30" s="33">
        <v>7</v>
      </c>
      <c r="BB30" s="33">
        <v>7</v>
      </c>
      <c r="BC30" s="33">
        <v>7</v>
      </c>
      <c r="BD30" s="33">
        <v>8</v>
      </c>
      <c r="BE30" s="33">
        <v>7</v>
      </c>
      <c r="BF30" s="33">
        <v>7</v>
      </c>
      <c r="BG30" s="33">
        <v>7</v>
      </c>
      <c r="BH30" s="33">
        <v>8</v>
      </c>
      <c r="BI30" s="33">
        <v>8</v>
      </c>
      <c r="BJ30" s="33">
        <v>8</v>
      </c>
      <c r="BK30" s="33">
        <v>8</v>
      </c>
    </row>
    <row r="31" spans="1:63" ht="15.5" thickTop="1" thickBot="1" x14ac:dyDescent="0.4">
      <c r="A31" s="138"/>
      <c r="B31" s="3" t="s">
        <v>28</v>
      </c>
      <c r="C31" s="4">
        <f t="shared" si="0"/>
        <v>366</v>
      </c>
      <c r="D31" s="11">
        <f>'PCA Completed &amp; Deleted'!C31</f>
        <v>0</v>
      </c>
      <c r="E31" s="11">
        <f t="shared" si="1"/>
        <v>366</v>
      </c>
      <c r="F31" s="6">
        <v>360</v>
      </c>
      <c r="G31" s="12">
        <f t="shared" si="2"/>
        <v>7.0384615384615383</v>
      </c>
      <c r="H31" s="13">
        <v>7</v>
      </c>
      <c r="I31" s="9">
        <f t="shared" si="3"/>
        <v>3.8461538461538325E-2</v>
      </c>
      <c r="J31" s="11">
        <f t="shared" si="4"/>
        <v>1</v>
      </c>
      <c r="K31" s="34">
        <f t="shared" si="5"/>
        <v>0</v>
      </c>
      <c r="L31" s="33">
        <v>7</v>
      </c>
      <c r="M31" s="33">
        <v>7</v>
      </c>
      <c r="N31" s="33">
        <v>7</v>
      </c>
      <c r="O31" s="33">
        <v>7</v>
      </c>
      <c r="P31" s="33">
        <v>7</v>
      </c>
      <c r="Q31" s="33">
        <v>7</v>
      </c>
      <c r="R31" s="33">
        <v>8</v>
      </c>
      <c r="S31" s="33">
        <v>8</v>
      </c>
      <c r="T31" s="33">
        <v>8</v>
      </c>
      <c r="U31" s="33">
        <v>7</v>
      </c>
      <c r="V31" s="33">
        <v>8</v>
      </c>
      <c r="W31" s="33">
        <v>7</v>
      </c>
      <c r="X31" s="33">
        <v>8</v>
      </c>
      <c r="Y31" s="33">
        <v>7</v>
      </c>
      <c r="Z31" s="33">
        <v>8</v>
      </c>
      <c r="AA31" s="33">
        <v>7</v>
      </c>
      <c r="AB31" s="33">
        <v>8</v>
      </c>
      <c r="AC31" s="33">
        <v>7</v>
      </c>
      <c r="AD31" s="33">
        <v>7</v>
      </c>
      <c r="AE31" s="33">
        <v>7</v>
      </c>
      <c r="AF31" s="33">
        <v>7</v>
      </c>
      <c r="AG31" s="33">
        <v>7</v>
      </c>
      <c r="AH31" s="33">
        <v>7</v>
      </c>
      <c r="AI31" s="33">
        <v>7</v>
      </c>
      <c r="AJ31" s="33">
        <v>4</v>
      </c>
      <c r="AK31" s="33">
        <v>7</v>
      </c>
      <c r="AL31" s="33">
        <v>7</v>
      </c>
      <c r="AM31" s="33">
        <v>7</v>
      </c>
      <c r="AN31" s="33">
        <v>7</v>
      </c>
      <c r="AO31" s="33">
        <v>7</v>
      </c>
      <c r="AP31" s="33">
        <v>7</v>
      </c>
      <c r="AQ31" s="33">
        <v>7</v>
      </c>
      <c r="AR31" s="33">
        <v>7</v>
      </c>
      <c r="AS31" s="33">
        <v>7</v>
      </c>
      <c r="AT31" s="33">
        <v>7</v>
      </c>
      <c r="AU31" s="33">
        <v>7</v>
      </c>
      <c r="AV31" s="33">
        <v>7</v>
      </c>
      <c r="AW31" s="33">
        <v>7</v>
      </c>
      <c r="AX31" s="33">
        <v>7</v>
      </c>
      <c r="AY31" s="33">
        <v>7</v>
      </c>
      <c r="AZ31" s="33">
        <v>7</v>
      </c>
      <c r="BA31" s="33">
        <v>6</v>
      </c>
      <c r="BB31" s="33">
        <v>7</v>
      </c>
      <c r="BC31" s="33">
        <v>7</v>
      </c>
      <c r="BD31" s="33">
        <v>7</v>
      </c>
      <c r="BE31" s="33">
        <v>7</v>
      </c>
      <c r="BF31" s="33">
        <v>7</v>
      </c>
      <c r="BG31" s="33">
        <v>7</v>
      </c>
      <c r="BH31" s="33">
        <v>6</v>
      </c>
      <c r="BI31" s="33">
        <v>7</v>
      </c>
      <c r="BJ31" s="33">
        <v>7</v>
      </c>
      <c r="BK31" s="33">
        <v>7</v>
      </c>
    </row>
    <row r="32" spans="1:63" ht="15.5" thickTop="1" thickBot="1" x14ac:dyDescent="0.4">
      <c r="A32" s="138"/>
      <c r="B32" s="3" t="s">
        <v>29</v>
      </c>
      <c r="C32" s="4">
        <f t="shared" si="0"/>
        <v>468</v>
      </c>
      <c r="D32" s="11">
        <f>'PCA Completed &amp; Deleted'!C32</f>
        <v>0</v>
      </c>
      <c r="E32" s="11">
        <f t="shared" si="1"/>
        <v>468</v>
      </c>
      <c r="F32" s="6">
        <v>480</v>
      </c>
      <c r="G32" s="12">
        <f t="shared" si="2"/>
        <v>9</v>
      </c>
      <c r="H32" s="13">
        <v>9</v>
      </c>
      <c r="I32" s="9">
        <f t="shared" si="3"/>
        <v>0</v>
      </c>
      <c r="J32" s="11">
        <f t="shared" si="4"/>
        <v>0</v>
      </c>
      <c r="K32" s="34">
        <f t="shared" si="5"/>
        <v>0</v>
      </c>
      <c r="L32" s="33">
        <v>9</v>
      </c>
      <c r="M32" s="33">
        <v>9</v>
      </c>
      <c r="N32" s="33">
        <v>9</v>
      </c>
      <c r="O32" s="33">
        <v>9</v>
      </c>
      <c r="P32" s="33">
        <v>9</v>
      </c>
      <c r="Q32" s="33">
        <v>9</v>
      </c>
      <c r="R32" s="33">
        <v>9</v>
      </c>
      <c r="S32" s="33">
        <v>9</v>
      </c>
      <c r="T32" s="33">
        <v>9</v>
      </c>
      <c r="U32" s="33">
        <v>9</v>
      </c>
      <c r="V32" s="33">
        <v>9</v>
      </c>
      <c r="W32" s="33">
        <v>9</v>
      </c>
      <c r="X32" s="33">
        <v>9</v>
      </c>
      <c r="Y32" s="33">
        <v>9</v>
      </c>
      <c r="Z32" s="33">
        <v>9</v>
      </c>
      <c r="AA32" s="33">
        <v>9</v>
      </c>
      <c r="AB32" s="33">
        <v>9</v>
      </c>
      <c r="AC32" s="33">
        <v>9</v>
      </c>
      <c r="AD32" s="33">
        <v>9</v>
      </c>
      <c r="AE32" s="33">
        <v>9</v>
      </c>
      <c r="AF32" s="33">
        <v>9</v>
      </c>
      <c r="AG32" s="33">
        <v>9</v>
      </c>
      <c r="AH32" s="33">
        <v>9</v>
      </c>
      <c r="AI32" s="33">
        <v>9</v>
      </c>
      <c r="AJ32" s="33">
        <v>9</v>
      </c>
      <c r="AK32" s="33">
        <v>9</v>
      </c>
      <c r="AL32" s="33">
        <v>9</v>
      </c>
      <c r="AM32" s="33">
        <v>9</v>
      </c>
      <c r="AN32" s="33">
        <v>9</v>
      </c>
      <c r="AO32" s="33">
        <v>9</v>
      </c>
      <c r="AP32" s="33">
        <v>9</v>
      </c>
      <c r="AQ32" s="33">
        <v>9</v>
      </c>
      <c r="AR32" s="33">
        <v>9</v>
      </c>
      <c r="AS32" s="33">
        <v>9</v>
      </c>
      <c r="AT32" s="33">
        <v>9</v>
      </c>
      <c r="AU32" s="33">
        <v>9</v>
      </c>
      <c r="AV32" s="33">
        <v>9</v>
      </c>
      <c r="AW32" s="33">
        <v>9</v>
      </c>
      <c r="AX32" s="33">
        <v>9</v>
      </c>
      <c r="AY32" s="33">
        <v>9</v>
      </c>
      <c r="AZ32" s="33">
        <v>9</v>
      </c>
      <c r="BA32" s="33">
        <v>9</v>
      </c>
      <c r="BB32" s="33">
        <v>9</v>
      </c>
      <c r="BC32" s="33">
        <v>9</v>
      </c>
      <c r="BD32" s="33">
        <v>9</v>
      </c>
      <c r="BE32" s="33">
        <v>9</v>
      </c>
      <c r="BF32" s="33">
        <v>9</v>
      </c>
      <c r="BG32" s="33">
        <v>9</v>
      </c>
      <c r="BH32" s="33">
        <v>9</v>
      </c>
      <c r="BI32" s="33">
        <v>9</v>
      </c>
      <c r="BJ32" s="33">
        <v>9</v>
      </c>
      <c r="BK32" s="33">
        <v>9</v>
      </c>
    </row>
    <row r="33" spans="1:63" ht="15.5" thickTop="1" thickBot="1" x14ac:dyDescent="0.4">
      <c r="A33" s="138"/>
      <c r="B33" s="3" t="s">
        <v>30</v>
      </c>
      <c r="C33" s="4">
        <f t="shared" si="0"/>
        <v>484</v>
      </c>
      <c r="D33" s="11">
        <f>'PCA Completed &amp; Deleted'!C33</f>
        <v>0</v>
      </c>
      <c r="E33" s="11">
        <f t="shared" si="1"/>
        <v>484</v>
      </c>
      <c r="F33" s="6">
        <v>480</v>
      </c>
      <c r="G33" s="12">
        <f t="shared" si="2"/>
        <v>9.3076923076923084</v>
      </c>
      <c r="H33" s="13">
        <v>9</v>
      </c>
      <c r="I33" s="9">
        <f t="shared" si="3"/>
        <v>0.30769230769230838</v>
      </c>
      <c r="J33" s="11">
        <f t="shared" si="4"/>
        <v>0</v>
      </c>
      <c r="K33" s="34">
        <f t="shared" si="5"/>
        <v>0</v>
      </c>
      <c r="L33" s="33">
        <v>9</v>
      </c>
      <c r="M33" s="33">
        <v>9</v>
      </c>
      <c r="N33" s="33">
        <v>10</v>
      </c>
      <c r="O33" s="33">
        <v>9</v>
      </c>
      <c r="P33" s="33">
        <v>9</v>
      </c>
      <c r="Q33" s="33">
        <v>10</v>
      </c>
      <c r="R33" s="33">
        <v>8</v>
      </c>
      <c r="S33" s="33">
        <v>9</v>
      </c>
      <c r="T33" s="33">
        <v>10</v>
      </c>
      <c r="U33" s="33">
        <v>9</v>
      </c>
      <c r="V33" s="33">
        <v>9</v>
      </c>
      <c r="W33" s="33">
        <v>10</v>
      </c>
      <c r="X33" s="33">
        <v>9</v>
      </c>
      <c r="Y33" s="33">
        <v>9</v>
      </c>
      <c r="Z33" s="33">
        <v>10</v>
      </c>
      <c r="AA33" s="33">
        <v>9</v>
      </c>
      <c r="AB33" s="33">
        <v>9</v>
      </c>
      <c r="AC33" s="33">
        <v>10</v>
      </c>
      <c r="AD33" s="33">
        <v>9</v>
      </c>
      <c r="AE33" s="33">
        <v>9</v>
      </c>
      <c r="AF33" s="33">
        <v>10</v>
      </c>
      <c r="AG33" s="33">
        <v>9</v>
      </c>
      <c r="AH33" s="33">
        <v>9</v>
      </c>
      <c r="AI33" s="33">
        <v>10</v>
      </c>
      <c r="AJ33" s="33">
        <v>9</v>
      </c>
      <c r="AK33" s="33">
        <v>9</v>
      </c>
      <c r="AL33" s="33">
        <v>10</v>
      </c>
      <c r="AM33" s="33">
        <v>9</v>
      </c>
      <c r="AN33" s="33">
        <v>9</v>
      </c>
      <c r="AO33" s="33">
        <v>10</v>
      </c>
      <c r="AP33" s="33">
        <v>9</v>
      </c>
      <c r="AQ33" s="33">
        <v>9</v>
      </c>
      <c r="AR33" s="33">
        <v>10</v>
      </c>
      <c r="AS33" s="33">
        <v>9</v>
      </c>
      <c r="AT33" s="33">
        <v>9</v>
      </c>
      <c r="AU33" s="33">
        <v>10</v>
      </c>
      <c r="AV33" s="33">
        <v>9</v>
      </c>
      <c r="AW33" s="33">
        <v>9</v>
      </c>
      <c r="AX33" s="33">
        <v>10</v>
      </c>
      <c r="AY33" s="33">
        <v>8</v>
      </c>
      <c r="AZ33" s="33">
        <v>10</v>
      </c>
      <c r="BA33" s="33">
        <v>9</v>
      </c>
      <c r="BB33" s="33">
        <v>10</v>
      </c>
      <c r="BC33" s="33">
        <v>9</v>
      </c>
      <c r="BD33" s="33">
        <v>10</v>
      </c>
      <c r="BE33" s="33">
        <v>9</v>
      </c>
      <c r="BF33" s="33">
        <v>9</v>
      </c>
      <c r="BG33" s="33">
        <v>10</v>
      </c>
      <c r="BH33" s="33">
        <v>9</v>
      </c>
      <c r="BI33" s="33">
        <v>9</v>
      </c>
      <c r="BJ33" s="33">
        <v>10</v>
      </c>
      <c r="BK33" s="33">
        <v>9</v>
      </c>
    </row>
    <row r="34" spans="1:63" ht="15.5" thickTop="1" thickBot="1" x14ac:dyDescent="0.4">
      <c r="A34" s="138"/>
      <c r="B34" s="3" t="s">
        <v>31</v>
      </c>
      <c r="C34" s="4">
        <f t="shared" si="0"/>
        <v>361</v>
      </c>
      <c r="D34" s="11">
        <f>'PCA Completed &amp; Deleted'!C34</f>
        <v>0</v>
      </c>
      <c r="E34" s="11">
        <f t="shared" si="1"/>
        <v>361</v>
      </c>
      <c r="F34" s="6">
        <v>360</v>
      </c>
      <c r="G34" s="12">
        <f t="shared" si="2"/>
        <v>6.9423076923076925</v>
      </c>
      <c r="H34" s="13">
        <v>7</v>
      </c>
      <c r="I34" s="9">
        <f t="shared" si="3"/>
        <v>-5.7692307692307487E-2</v>
      </c>
      <c r="J34" s="11">
        <f t="shared" si="4"/>
        <v>0</v>
      </c>
      <c r="K34" s="34">
        <f t="shared" si="5"/>
        <v>0</v>
      </c>
      <c r="L34" s="33">
        <v>9</v>
      </c>
      <c r="M34" s="33">
        <v>6</v>
      </c>
      <c r="N34" s="33">
        <v>6</v>
      </c>
      <c r="O34" s="33">
        <v>9</v>
      </c>
      <c r="P34" s="33">
        <v>6</v>
      </c>
      <c r="Q34" s="33">
        <v>6</v>
      </c>
      <c r="R34" s="33">
        <v>9</v>
      </c>
      <c r="S34" s="33">
        <v>6</v>
      </c>
      <c r="T34" s="33">
        <v>6</v>
      </c>
      <c r="U34" s="33">
        <v>9</v>
      </c>
      <c r="V34" s="33">
        <v>6</v>
      </c>
      <c r="W34" s="33">
        <v>6</v>
      </c>
      <c r="X34" s="33">
        <v>9</v>
      </c>
      <c r="Y34" s="33">
        <v>6</v>
      </c>
      <c r="Z34" s="33">
        <v>6</v>
      </c>
      <c r="AA34" s="33">
        <v>9</v>
      </c>
      <c r="AB34" s="33">
        <v>6</v>
      </c>
      <c r="AC34" s="33">
        <v>7</v>
      </c>
      <c r="AD34" s="33">
        <v>6</v>
      </c>
      <c r="AE34" s="33">
        <v>6</v>
      </c>
      <c r="AF34" s="33">
        <v>6</v>
      </c>
      <c r="AG34" s="33">
        <v>6</v>
      </c>
      <c r="AH34" s="33">
        <v>6</v>
      </c>
      <c r="AI34" s="33">
        <v>6</v>
      </c>
      <c r="AJ34" s="33">
        <v>6</v>
      </c>
      <c r="AK34" s="33">
        <v>6</v>
      </c>
      <c r="AL34" s="33">
        <v>6</v>
      </c>
      <c r="AM34" s="33">
        <v>9</v>
      </c>
      <c r="AN34" s="33">
        <v>6</v>
      </c>
      <c r="AO34" s="33">
        <v>9</v>
      </c>
      <c r="AP34" s="33">
        <v>6</v>
      </c>
      <c r="AQ34" s="33">
        <v>9</v>
      </c>
      <c r="AR34" s="33">
        <v>6</v>
      </c>
      <c r="AS34" s="33">
        <v>9</v>
      </c>
      <c r="AT34" s="33">
        <v>6</v>
      </c>
      <c r="AU34" s="33">
        <v>6</v>
      </c>
      <c r="AV34" s="33">
        <v>9</v>
      </c>
      <c r="AW34" s="33">
        <v>6</v>
      </c>
      <c r="AX34" s="33">
        <v>9</v>
      </c>
      <c r="AY34" s="33">
        <v>6</v>
      </c>
      <c r="AZ34" s="33">
        <v>9</v>
      </c>
      <c r="BA34" s="33">
        <v>6</v>
      </c>
      <c r="BB34" s="33">
        <v>9</v>
      </c>
      <c r="BC34" s="33">
        <v>6</v>
      </c>
      <c r="BD34" s="33">
        <v>6</v>
      </c>
      <c r="BE34" s="33">
        <v>9</v>
      </c>
      <c r="BF34" s="33">
        <v>6</v>
      </c>
      <c r="BG34" s="33">
        <v>6</v>
      </c>
      <c r="BH34" s="33">
        <v>9</v>
      </c>
      <c r="BI34" s="33">
        <v>6</v>
      </c>
      <c r="BJ34" s="33">
        <v>6</v>
      </c>
      <c r="BK34" s="33">
        <v>6</v>
      </c>
    </row>
    <row r="35" spans="1:63" ht="15.5" thickTop="1" thickBot="1" x14ac:dyDescent="0.4">
      <c r="A35" s="138"/>
      <c r="B35" s="3" t="s">
        <v>32</v>
      </c>
      <c r="C35" s="4">
        <f t="shared" si="0"/>
        <v>483</v>
      </c>
      <c r="D35" s="11">
        <f>'PCA Completed &amp; Deleted'!C35</f>
        <v>0</v>
      </c>
      <c r="E35" s="11">
        <f t="shared" si="1"/>
        <v>483</v>
      </c>
      <c r="F35" s="6">
        <v>480</v>
      </c>
      <c r="G35" s="12">
        <f t="shared" si="2"/>
        <v>9.2884615384615383</v>
      </c>
      <c r="H35" s="13">
        <v>9</v>
      </c>
      <c r="I35" s="9">
        <f t="shared" si="3"/>
        <v>0.28846153846153832</v>
      </c>
      <c r="J35" s="11">
        <f t="shared" si="4"/>
        <v>0</v>
      </c>
      <c r="K35" s="34">
        <f t="shared" si="5"/>
        <v>0</v>
      </c>
      <c r="L35" s="33">
        <v>10</v>
      </c>
      <c r="M35" s="33">
        <v>9</v>
      </c>
      <c r="N35" s="33">
        <v>10</v>
      </c>
      <c r="O35" s="33">
        <v>10</v>
      </c>
      <c r="P35" s="33">
        <v>10</v>
      </c>
      <c r="Q35" s="33">
        <v>10</v>
      </c>
      <c r="R35" s="33">
        <v>8</v>
      </c>
      <c r="S35" s="33">
        <v>10</v>
      </c>
      <c r="T35" s="33">
        <v>10</v>
      </c>
      <c r="U35" s="33">
        <v>10</v>
      </c>
      <c r="V35" s="33">
        <v>8</v>
      </c>
      <c r="W35" s="33">
        <v>10</v>
      </c>
      <c r="X35" s="33">
        <v>9</v>
      </c>
      <c r="Y35" s="33">
        <v>10</v>
      </c>
      <c r="Z35" s="33">
        <v>10</v>
      </c>
      <c r="AA35" s="33">
        <v>10</v>
      </c>
      <c r="AB35" s="33">
        <v>10</v>
      </c>
      <c r="AC35" s="33">
        <v>10</v>
      </c>
      <c r="AD35" s="33">
        <v>10</v>
      </c>
      <c r="AE35" s="33">
        <v>6</v>
      </c>
      <c r="AF35" s="33">
        <v>10</v>
      </c>
      <c r="AG35" s="33">
        <v>10</v>
      </c>
      <c r="AH35" s="33">
        <v>10</v>
      </c>
      <c r="AI35" s="33">
        <v>10</v>
      </c>
      <c r="AJ35" s="33">
        <v>6</v>
      </c>
      <c r="AK35" s="33">
        <v>6</v>
      </c>
      <c r="AL35" s="33">
        <v>10</v>
      </c>
      <c r="AM35" s="33">
        <v>10</v>
      </c>
      <c r="AN35" s="33">
        <v>10</v>
      </c>
      <c r="AO35" s="33">
        <v>10</v>
      </c>
      <c r="AP35" s="33">
        <v>10</v>
      </c>
      <c r="AQ35" s="33">
        <v>10</v>
      </c>
      <c r="AR35" s="33">
        <v>10</v>
      </c>
      <c r="AS35" s="33">
        <v>10</v>
      </c>
      <c r="AT35" s="33">
        <v>10</v>
      </c>
      <c r="AU35" s="33">
        <v>10</v>
      </c>
      <c r="AV35" s="33">
        <v>9</v>
      </c>
      <c r="AW35" s="33">
        <v>10</v>
      </c>
      <c r="AX35" s="33">
        <v>9</v>
      </c>
      <c r="AY35" s="33">
        <v>9</v>
      </c>
      <c r="AZ35" s="33">
        <v>10</v>
      </c>
      <c r="BA35" s="33">
        <v>10</v>
      </c>
      <c r="BB35" s="33">
        <v>10</v>
      </c>
      <c r="BC35" s="33">
        <v>10</v>
      </c>
      <c r="BD35" s="33">
        <v>10</v>
      </c>
      <c r="BE35" s="33">
        <v>10</v>
      </c>
      <c r="BF35" s="33">
        <v>10</v>
      </c>
      <c r="BG35" s="33">
        <v>7</v>
      </c>
      <c r="BH35" s="33">
        <v>7</v>
      </c>
      <c r="BI35" s="33">
        <v>7</v>
      </c>
      <c r="BJ35" s="33">
        <v>7</v>
      </c>
      <c r="BK35" s="33">
        <v>6</v>
      </c>
    </row>
    <row r="36" spans="1:63" ht="15.5" thickTop="1" thickBot="1" x14ac:dyDescent="0.4">
      <c r="A36" s="138"/>
      <c r="B36" s="3" t="s">
        <v>33</v>
      </c>
      <c r="C36" s="4">
        <f t="shared" si="0"/>
        <v>480</v>
      </c>
      <c r="D36" s="11">
        <f>'PCA Completed &amp; Deleted'!C36</f>
        <v>0</v>
      </c>
      <c r="E36" s="11">
        <f t="shared" si="1"/>
        <v>480</v>
      </c>
      <c r="F36" s="6">
        <v>480</v>
      </c>
      <c r="G36" s="12">
        <f t="shared" si="2"/>
        <v>9.2307692307692299</v>
      </c>
      <c r="H36" s="13">
        <v>9</v>
      </c>
      <c r="I36" s="9">
        <f t="shared" si="3"/>
        <v>0.23076923076922995</v>
      </c>
      <c r="J36" s="11">
        <f t="shared" si="4"/>
        <v>0</v>
      </c>
      <c r="K36" s="34">
        <f t="shared" si="5"/>
        <v>0</v>
      </c>
      <c r="L36" s="33">
        <v>6</v>
      </c>
      <c r="M36" s="33">
        <v>6</v>
      </c>
      <c r="N36" s="33">
        <v>8</v>
      </c>
      <c r="O36" s="33">
        <v>8</v>
      </c>
      <c r="P36" s="33">
        <v>12</v>
      </c>
      <c r="Q36" s="33">
        <v>8</v>
      </c>
      <c r="R36" s="33">
        <v>12</v>
      </c>
      <c r="S36" s="33">
        <v>7</v>
      </c>
      <c r="T36" s="33">
        <v>11</v>
      </c>
      <c r="U36" s="33">
        <v>9</v>
      </c>
      <c r="V36" s="33">
        <v>12</v>
      </c>
      <c r="W36" s="33">
        <v>9</v>
      </c>
      <c r="X36" s="33">
        <v>13</v>
      </c>
      <c r="Y36" s="33">
        <v>7</v>
      </c>
      <c r="Z36" s="33">
        <v>8</v>
      </c>
      <c r="AA36" s="33">
        <v>6</v>
      </c>
      <c r="AB36" s="33">
        <v>10</v>
      </c>
      <c r="AC36" s="33">
        <v>9</v>
      </c>
      <c r="AD36" s="33">
        <v>12</v>
      </c>
      <c r="AE36" s="33">
        <v>7</v>
      </c>
      <c r="AF36" s="33">
        <v>11</v>
      </c>
      <c r="AG36" s="33">
        <v>10</v>
      </c>
      <c r="AH36" s="33">
        <v>13</v>
      </c>
      <c r="AI36" s="33">
        <v>7</v>
      </c>
      <c r="AJ36" s="33">
        <v>6</v>
      </c>
      <c r="AK36" s="33">
        <v>12</v>
      </c>
      <c r="AL36" s="33">
        <v>7</v>
      </c>
      <c r="AM36" s="33">
        <v>8</v>
      </c>
      <c r="AN36" s="33">
        <v>7</v>
      </c>
      <c r="AO36" s="33">
        <v>9</v>
      </c>
      <c r="AP36" s="33">
        <v>9</v>
      </c>
      <c r="AQ36" s="33">
        <v>10</v>
      </c>
      <c r="AR36" s="33">
        <v>8</v>
      </c>
      <c r="AS36" s="33">
        <v>11</v>
      </c>
      <c r="AT36" s="33">
        <v>9</v>
      </c>
      <c r="AU36" s="33">
        <v>11</v>
      </c>
      <c r="AV36" s="33">
        <v>8</v>
      </c>
      <c r="AW36" s="33">
        <v>11</v>
      </c>
      <c r="AX36" s="33">
        <v>11</v>
      </c>
      <c r="AY36" s="33">
        <v>6</v>
      </c>
      <c r="AZ36" s="33">
        <v>11</v>
      </c>
      <c r="BA36" s="33">
        <v>9</v>
      </c>
      <c r="BB36" s="33">
        <v>10</v>
      </c>
      <c r="BC36" s="33">
        <v>7</v>
      </c>
      <c r="BD36" s="33">
        <v>12</v>
      </c>
      <c r="BE36" s="33">
        <v>9</v>
      </c>
      <c r="BF36" s="33">
        <v>11</v>
      </c>
      <c r="BG36" s="33">
        <v>8</v>
      </c>
      <c r="BH36" s="33">
        <v>9</v>
      </c>
      <c r="BI36" s="33">
        <v>9</v>
      </c>
      <c r="BJ36" s="33">
        <v>13</v>
      </c>
      <c r="BK36" s="33">
        <v>8</v>
      </c>
    </row>
    <row r="37" spans="1:63" ht="15.5" thickTop="1" thickBot="1" x14ac:dyDescent="0.4">
      <c r="A37" s="138"/>
      <c r="B37" s="14" t="s">
        <v>34</v>
      </c>
      <c r="C37" s="35">
        <f t="shared" si="0"/>
        <v>360</v>
      </c>
      <c r="D37" s="15">
        <f>'PCA Completed &amp; Deleted'!C37</f>
        <v>0</v>
      </c>
      <c r="E37" s="35">
        <f t="shared" si="1"/>
        <v>360</v>
      </c>
      <c r="F37" s="16">
        <v>360</v>
      </c>
      <c r="G37" s="17">
        <f t="shared" si="2"/>
        <v>6.9230769230769234</v>
      </c>
      <c r="H37" s="18">
        <v>7</v>
      </c>
      <c r="I37" s="19">
        <f t="shared" si="3"/>
        <v>-7.692307692307665E-2</v>
      </c>
      <c r="J37" s="20">
        <f t="shared" si="4"/>
        <v>0</v>
      </c>
      <c r="K37" s="41">
        <f t="shared" si="5"/>
        <v>0</v>
      </c>
      <c r="L37" s="42">
        <v>7</v>
      </c>
      <c r="M37" s="42">
        <v>7</v>
      </c>
      <c r="N37" s="42">
        <v>7</v>
      </c>
      <c r="O37" s="42">
        <v>7</v>
      </c>
      <c r="P37" s="42">
        <v>7</v>
      </c>
      <c r="Q37" s="42">
        <v>7</v>
      </c>
      <c r="R37" s="42">
        <v>7</v>
      </c>
      <c r="S37" s="42">
        <v>7</v>
      </c>
      <c r="T37" s="42">
        <v>6</v>
      </c>
      <c r="U37" s="42">
        <v>7</v>
      </c>
      <c r="V37" s="42">
        <v>7</v>
      </c>
      <c r="W37" s="42">
        <v>7</v>
      </c>
      <c r="X37" s="42">
        <v>7</v>
      </c>
      <c r="Y37" s="42">
        <v>7</v>
      </c>
      <c r="Z37" s="42">
        <v>7</v>
      </c>
      <c r="AA37" s="42">
        <v>7</v>
      </c>
      <c r="AB37" s="42">
        <v>7</v>
      </c>
      <c r="AC37" s="42">
        <v>7</v>
      </c>
      <c r="AD37" s="42">
        <v>7</v>
      </c>
      <c r="AE37" s="42">
        <v>7</v>
      </c>
      <c r="AF37" s="42">
        <v>7</v>
      </c>
      <c r="AG37" s="42">
        <v>7</v>
      </c>
      <c r="AH37" s="42">
        <v>7</v>
      </c>
      <c r="AI37" s="42">
        <v>7</v>
      </c>
      <c r="AJ37" s="42">
        <v>6</v>
      </c>
      <c r="AK37" s="42">
        <v>7</v>
      </c>
      <c r="AL37" s="42">
        <v>7</v>
      </c>
      <c r="AM37" s="42">
        <v>7</v>
      </c>
      <c r="AN37" s="42">
        <v>7</v>
      </c>
      <c r="AO37" s="42">
        <v>7</v>
      </c>
      <c r="AP37" s="42">
        <v>7</v>
      </c>
      <c r="AQ37" s="42">
        <v>6</v>
      </c>
      <c r="AR37" s="42">
        <v>7</v>
      </c>
      <c r="AS37" s="42">
        <v>7</v>
      </c>
      <c r="AT37" s="42">
        <v>7</v>
      </c>
      <c r="AU37" s="42">
        <v>7</v>
      </c>
      <c r="AV37" s="42">
        <v>7</v>
      </c>
      <c r="AW37" s="42">
        <v>7</v>
      </c>
      <c r="AX37" s="42">
        <v>7</v>
      </c>
      <c r="AY37" s="42">
        <v>7</v>
      </c>
      <c r="AZ37" s="42">
        <v>7</v>
      </c>
      <c r="BA37" s="42">
        <v>7</v>
      </c>
      <c r="BB37" s="42">
        <v>7</v>
      </c>
      <c r="BC37" s="42">
        <v>7</v>
      </c>
      <c r="BD37" s="42">
        <v>7</v>
      </c>
      <c r="BE37" s="42">
        <v>7</v>
      </c>
      <c r="BF37" s="42">
        <v>6</v>
      </c>
      <c r="BG37" s="42">
        <v>7</v>
      </c>
      <c r="BH37" s="42">
        <v>7</v>
      </c>
      <c r="BI37" s="42">
        <v>7</v>
      </c>
      <c r="BJ37" s="42">
        <v>7</v>
      </c>
      <c r="BK37" s="42">
        <v>7</v>
      </c>
    </row>
    <row r="38" spans="1:63" ht="15.5" thickTop="1" thickBot="1" x14ac:dyDescent="0.4">
      <c r="A38" s="138" t="s">
        <v>67</v>
      </c>
      <c r="B38" s="21" t="s">
        <v>35</v>
      </c>
      <c r="C38" s="4">
        <f t="shared" si="0"/>
        <v>480</v>
      </c>
      <c r="D38" s="5">
        <f>'PCA Completed &amp; Deleted'!C38</f>
        <v>0</v>
      </c>
      <c r="E38" s="5">
        <f t="shared" si="1"/>
        <v>480</v>
      </c>
      <c r="F38" s="22">
        <v>480</v>
      </c>
      <c r="G38" s="7">
        <f t="shared" si="2"/>
        <v>9.2307692307692299</v>
      </c>
      <c r="H38" s="23">
        <v>9</v>
      </c>
      <c r="I38" s="24">
        <f t="shared" si="3"/>
        <v>0.23076923076922995</v>
      </c>
      <c r="J38" s="11">
        <f t="shared" si="4"/>
        <v>0</v>
      </c>
      <c r="K38" s="39">
        <f t="shared" si="5"/>
        <v>0</v>
      </c>
      <c r="L38" s="40">
        <v>10</v>
      </c>
      <c r="M38" s="40">
        <v>9</v>
      </c>
      <c r="N38" s="40">
        <v>10</v>
      </c>
      <c r="O38" s="40">
        <v>9</v>
      </c>
      <c r="P38" s="40">
        <v>10</v>
      </c>
      <c r="Q38" s="40">
        <v>9</v>
      </c>
      <c r="R38" s="40">
        <v>9</v>
      </c>
      <c r="S38" s="40">
        <v>9</v>
      </c>
      <c r="T38" s="40">
        <v>9</v>
      </c>
      <c r="U38" s="40">
        <v>9</v>
      </c>
      <c r="V38" s="40">
        <v>9</v>
      </c>
      <c r="W38" s="40">
        <v>9</v>
      </c>
      <c r="X38" s="40">
        <v>9</v>
      </c>
      <c r="Y38" s="40">
        <v>9</v>
      </c>
      <c r="Z38" s="40">
        <v>9</v>
      </c>
      <c r="AA38" s="40">
        <v>9</v>
      </c>
      <c r="AB38" s="40">
        <v>10</v>
      </c>
      <c r="AC38" s="40">
        <v>9</v>
      </c>
      <c r="AD38" s="40">
        <v>9</v>
      </c>
      <c r="AE38" s="40">
        <v>10</v>
      </c>
      <c r="AF38" s="40">
        <v>9</v>
      </c>
      <c r="AG38" s="40">
        <v>9</v>
      </c>
      <c r="AH38" s="40">
        <v>10</v>
      </c>
      <c r="AI38" s="40">
        <v>9</v>
      </c>
      <c r="AJ38" s="40">
        <v>9</v>
      </c>
      <c r="AK38" s="40">
        <v>9</v>
      </c>
      <c r="AL38" s="40">
        <v>10</v>
      </c>
      <c r="AM38" s="40">
        <v>9</v>
      </c>
      <c r="AN38" s="40">
        <v>10</v>
      </c>
      <c r="AO38" s="40">
        <v>9</v>
      </c>
      <c r="AP38" s="40">
        <v>10</v>
      </c>
      <c r="AQ38" s="40">
        <v>9</v>
      </c>
      <c r="AR38" s="40">
        <v>9</v>
      </c>
      <c r="AS38" s="40">
        <v>9</v>
      </c>
      <c r="AT38" s="40">
        <v>9</v>
      </c>
      <c r="AU38" s="40">
        <v>9</v>
      </c>
      <c r="AV38" s="40">
        <v>9</v>
      </c>
      <c r="AW38" s="40">
        <v>9</v>
      </c>
      <c r="AX38" s="40">
        <v>9</v>
      </c>
      <c r="AY38" s="40">
        <v>10</v>
      </c>
      <c r="AZ38" s="40">
        <v>9</v>
      </c>
      <c r="BA38" s="40">
        <v>10</v>
      </c>
      <c r="BB38" s="40">
        <v>9</v>
      </c>
      <c r="BC38" s="40">
        <v>10</v>
      </c>
      <c r="BD38" s="40">
        <v>9</v>
      </c>
      <c r="BE38" s="40">
        <v>9</v>
      </c>
      <c r="BF38" s="40">
        <v>9</v>
      </c>
      <c r="BG38" s="40">
        <v>9</v>
      </c>
      <c r="BH38" s="40">
        <v>9</v>
      </c>
      <c r="BI38" s="40">
        <v>9</v>
      </c>
      <c r="BJ38" s="40">
        <v>9</v>
      </c>
      <c r="BK38" s="40">
        <v>9</v>
      </c>
    </row>
    <row r="39" spans="1:63" ht="15.5" thickTop="1" thickBot="1" x14ac:dyDescent="0.4">
      <c r="A39" s="138"/>
      <c r="B39" s="3" t="s">
        <v>36</v>
      </c>
      <c r="C39" s="4">
        <f t="shared" si="0"/>
        <v>482</v>
      </c>
      <c r="D39" s="11">
        <f>'PCA Completed &amp; Deleted'!C39</f>
        <v>1</v>
      </c>
      <c r="E39" s="11">
        <f t="shared" si="1"/>
        <v>481</v>
      </c>
      <c r="F39" s="6">
        <v>480</v>
      </c>
      <c r="G39" s="12">
        <f t="shared" si="2"/>
        <v>9.2692307692307701</v>
      </c>
      <c r="H39" s="13">
        <v>9</v>
      </c>
      <c r="I39" s="9">
        <f t="shared" si="3"/>
        <v>0.26923076923077005</v>
      </c>
      <c r="J39" s="11">
        <f t="shared" si="4"/>
        <v>0</v>
      </c>
      <c r="K39" s="34">
        <f t="shared" si="5"/>
        <v>0</v>
      </c>
      <c r="L39" s="33">
        <v>10</v>
      </c>
      <c r="M39" s="33">
        <v>10</v>
      </c>
      <c r="N39" s="33">
        <v>10</v>
      </c>
      <c r="O39" s="33">
        <v>10</v>
      </c>
      <c r="P39" s="33">
        <v>10</v>
      </c>
      <c r="Q39" s="33">
        <v>10</v>
      </c>
      <c r="R39" s="33">
        <v>9</v>
      </c>
      <c r="S39" s="33">
        <v>9</v>
      </c>
      <c r="T39" s="33">
        <v>9</v>
      </c>
      <c r="U39" s="33">
        <v>9</v>
      </c>
      <c r="V39" s="33">
        <v>9</v>
      </c>
      <c r="W39" s="33">
        <v>8</v>
      </c>
      <c r="X39" s="33">
        <v>8</v>
      </c>
      <c r="Y39" s="33">
        <v>10</v>
      </c>
      <c r="Z39" s="33">
        <v>10</v>
      </c>
      <c r="AA39" s="33">
        <v>10</v>
      </c>
      <c r="AB39" s="33">
        <v>10</v>
      </c>
      <c r="AC39" s="33">
        <v>10</v>
      </c>
      <c r="AD39" s="33">
        <v>10</v>
      </c>
      <c r="AE39" s="33">
        <v>10</v>
      </c>
      <c r="AF39" s="33">
        <v>10</v>
      </c>
      <c r="AG39" s="33">
        <v>10</v>
      </c>
      <c r="AH39" s="33">
        <v>10</v>
      </c>
      <c r="AI39" s="33">
        <v>7</v>
      </c>
      <c r="AJ39" s="33">
        <v>7</v>
      </c>
      <c r="AK39" s="33">
        <v>7</v>
      </c>
      <c r="AL39" s="33">
        <v>9</v>
      </c>
      <c r="AM39" s="33">
        <v>9</v>
      </c>
      <c r="AN39" s="33">
        <v>9</v>
      </c>
      <c r="AO39" s="33">
        <v>9</v>
      </c>
      <c r="AP39" s="33">
        <v>9</v>
      </c>
      <c r="AQ39" s="33">
        <v>9</v>
      </c>
      <c r="AR39" s="33">
        <v>9</v>
      </c>
      <c r="AS39" s="33">
        <v>9</v>
      </c>
      <c r="AT39" s="33">
        <v>9</v>
      </c>
      <c r="AU39" s="33">
        <v>9</v>
      </c>
      <c r="AV39" s="33">
        <v>10</v>
      </c>
      <c r="AW39" s="33">
        <v>10</v>
      </c>
      <c r="AX39" s="33">
        <v>10</v>
      </c>
      <c r="AY39" s="33">
        <v>9</v>
      </c>
      <c r="AZ39" s="33">
        <v>9</v>
      </c>
      <c r="BA39" s="33">
        <v>9</v>
      </c>
      <c r="BB39" s="33">
        <v>10</v>
      </c>
      <c r="BC39" s="33">
        <v>9</v>
      </c>
      <c r="BD39" s="33">
        <v>9</v>
      </c>
      <c r="BE39" s="33">
        <v>9</v>
      </c>
      <c r="BF39" s="33">
        <v>9</v>
      </c>
      <c r="BG39" s="33">
        <v>9</v>
      </c>
      <c r="BH39" s="33">
        <v>10</v>
      </c>
      <c r="BI39" s="33">
        <v>9</v>
      </c>
      <c r="BJ39" s="33">
        <v>9</v>
      </c>
      <c r="BK39" s="33">
        <v>10</v>
      </c>
    </row>
    <row r="40" spans="1:63" ht="15.5" thickTop="1" thickBot="1" x14ac:dyDescent="0.4">
      <c r="A40" s="138"/>
      <c r="B40" s="3" t="s">
        <v>37</v>
      </c>
      <c r="C40" s="4">
        <f t="shared" si="0"/>
        <v>486</v>
      </c>
      <c r="D40" s="11">
        <f>'PCA Completed &amp; Deleted'!C40</f>
        <v>0</v>
      </c>
      <c r="E40" s="11">
        <f t="shared" si="1"/>
        <v>486</v>
      </c>
      <c r="F40" s="6">
        <v>480</v>
      </c>
      <c r="G40" s="12">
        <f t="shared" si="2"/>
        <v>9.3461538461538467</v>
      </c>
      <c r="H40" s="13">
        <v>9</v>
      </c>
      <c r="I40" s="9">
        <f t="shared" si="3"/>
        <v>0.3461538461538467</v>
      </c>
      <c r="J40" s="11">
        <f t="shared" si="4"/>
        <v>0</v>
      </c>
      <c r="K40" s="34">
        <f t="shared" si="5"/>
        <v>0</v>
      </c>
      <c r="L40" s="33">
        <v>9</v>
      </c>
      <c r="M40" s="33">
        <v>9</v>
      </c>
      <c r="N40" s="33">
        <v>9</v>
      </c>
      <c r="O40" s="33">
        <v>10</v>
      </c>
      <c r="P40" s="33">
        <v>10</v>
      </c>
      <c r="Q40" s="33">
        <v>10</v>
      </c>
      <c r="R40" s="33">
        <v>10</v>
      </c>
      <c r="S40" s="33">
        <v>10</v>
      </c>
      <c r="T40" s="33">
        <v>10</v>
      </c>
      <c r="U40" s="33">
        <v>10</v>
      </c>
      <c r="V40" s="33">
        <v>10</v>
      </c>
      <c r="W40" s="33">
        <v>10</v>
      </c>
      <c r="X40" s="33">
        <v>9</v>
      </c>
      <c r="Y40" s="33">
        <v>9</v>
      </c>
      <c r="Z40" s="33">
        <v>9</v>
      </c>
      <c r="AA40" s="33">
        <v>9</v>
      </c>
      <c r="AB40" s="33">
        <v>10</v>
      </c>
      <c r="AC40" s="33">
        <v>10</v>
      </c>
      <c r="AD40" s="33">
        <v>10</v>
      </c>
      <c r="AE40" s="33">
        <v>9</v>
      </c>
      <c r="AF40" s="33">
        <v>9</v>
      </c>
      <c r="AG40" s="33">
        <v>9</v>
      </c>
      <c r="AH40" s="33">
        <v>9</v>
      </c>
      <c r="AI40" s="33">
        <v>9</v>
      </c>
      <c r="AJ40" s="33">
        <v>9</v>
      </c>
      <c r="AK40" s="33">
        <v>9</v>
      </c>
      <c r="AL40" s="33">
        <v>9</v>
      </c>
      <c r="AM40" s="33">
        <v>9</v>
      </c>
      <c r="AN40" s="33">
        <v>9</v>
      </c>
      <c r="AO40" s="33">
        <v>10</v>
      </c>
      <c r="AP40" s="33">
        <v>9</v>
      </c>
      <c r="AQ40" s="33">
        <v>9</v>
      </c>
      <c r="AR40" s="33">
        <v>9</v>
      </c>
      <c r="AS40" s="33">
        <v>9</v>
      </c>
      <c r="AT40" s="33">
        <v>9</v>
      </c>
      <c r="AU40" s="33">
        <v>9</v>
      </c>
      <c r="AV40" s="33">
        <v>9</v>
      </c>
      <c r="AW40" s="33">
        <v>9</v>
      </c>
      <c r="AX40" s="33">
        <v>9</v>
      </c>
      <c r="AY40" s="33">
        <v>9</v>
      </c>
      <c r="AZ40" s="33">
        <v>10</v>
      </c>
      <c r="BA40" s="33">
        <v>9</v>
      </c>
      <c r="BB40" s="33">
        <v>9</v>
      </c>
      <c r="BC40" s="33">
        <v>9</v>
      </c>
      <c r="BD40" s="33">
        <v>9</v>
      </c>
      <c r="BE40" s="33">
        <v>10</v>
      </c>
      <c r="BF40" s="33">
        <v>10</v>
      </c>
      <c r="BG40" s="33">
        <v>9</v>
      </c>
      <c r="BH40" s="33">
        <v>10</v>
      </c>
      <c r="BI40" s="33">
        <v>10</v>
      </c>
      <c r="BJ40" s="33">
        <v>9</v>
      </c>
      <c r="BK40" s="33">
        <v>9</v>
      </c>
    </row>
    <row r="41" spans="1:63" ht="15.5" thickTop="1" thickBot="1" x14ac:dyDescent="0.4">
      <c r="A41" s="138"/>
      <c r="B41" s="3" t="s">
        <v>38</v>
      </c>
      <c r="C41" s="4">
        <f t="shared" si="0"/>
        <v>484</v>
      </c>
      <c r="D41" s="11">
        <f>'PCA Completed &amp; Deleted'!C41</f>
        <v>1</v>
      </c>
      <c r="E41" s="11">
        <f t="shared" si="1"/>
        <v>483</v>
      </c>
      <c r="F41" s="6">
        <v>480</v>
      </c>
      <c r="G41" s="12">
        <f t="shared" si="2"/>
        <v>9.3076923076923084</v>
      </c>
      <c r="H41" s="13">
        <v>9</v>
      </c>
      <c r="I41" s="9">
        <f t="shared" si="3"/>
        <v>0.30769230769230838</v>
      </c>
      <c r="J41" s="11">
        <f t="shared" si="4"/>
        <v>0</v>
      </c>
      <c r="K41" s="34">
        <f t="shared" si="5"/>
        <v>0</v>
      </c>
      <c r="L41" s="33">
        <v>11</v>
      </c>
      <c r="M41" s="33">
        <v>11</v>
      </c>
      <c r="N41" s="33">
        <v>11</v>
      </c>
      <c r="O41" s="33">
        <v>11</v>
      </c>
      <c r="P41" s="33">
        <v>11</v>
      </c>
      <c r="Q41" s="33">
        <v>11</v>
      </c>
      <c r="R41" s="33">
        <v>11</v>
      </c>
      <c r="S41" s="33">
        <v>11</v>
      </c>
      <c r="T41" s="33">
        <v>11</v>
      </c>
      <c r="U41" s="33">
        <v>10</v>
      </c>
      <c r="V41" s="33">
        <v>9</v>
      </c>
      <c r="W41" s="33">
        <v>9</v>
      </c>
      <c r="X41" s="33">
        <v>9</v>
      </c>
      <c r="Y41" s="33">
        <v>10</v>
      </c>
      <c r="Z41" s="33">
        <v>8</v>
      </c>
      <c r="AA41" s="33">
        <v>8</v>
      </c>
      <c r="AB41" s="33">
        <v>8</v>
      </c>
      <c r="AC41" s="33">
        <v>9</v>
      </c>
      <c r="AD41" s="33">
        <v>8</v>
      </c>
      <c r="AE41" s="33">
        <v>6</v>
      </c>
      <c r="AF41" s="33">
        <v>9</v>
      </c>
      <c r="AG41" s="33">
        <v>10</v>
      </c>
      <c r="AH41" s="33">
        <v>11</v>
      </c>
      <c r="AI41" s="33">
        <v>10</v>
      </c>
      <c r="AJ41" s="33">
        <v>6</v>
      </c>
      <c r="AK41" s="33">
        <v>6</v>
      </c>
      <c r="AL41" s="33">
        <v>10</v>
      </c>
      <c r="AM41" s="33">
        <v>7</v>
      </c>
      <c r="AN41" s="33">
        <v>10</v>
      </c>
      <c r="AO41" s="33">
        <v>10</v>
      </c>
      <c r="AP41" s="33">
        <v>9</v>
      </c>
      <c r="AQ41" s="33">
        <v>9</v>
      </c>
      <c r="AR41" s="33">
        <v>9</v>
      </c>
      <c r="AS41" s="33">
        <v>9</v>
      </c>
      <c r="AT41" s="33">
        <v>10</v>
      </c>
      <c r="AU41" s="33">
        <v>9</v>
      </c>
      <c r="AV41" s="33">
        <v>9</v>
      </c>
      <c r="AW41" s="33">
        <v>9</v>
      </c>
      <c r="AX41" s="33">
        <v>9</v>
      </c>
      <c r="AY41" s="33">
        <v>10</v>
      </c>
      <c r="AZ41" s="33">
        <v>10</v>
      </c>
      <c r="BA41" s="33">
        <v>10</v>
      </c>
      <c r="BB41" s="33">
        <v>10</v>
      </c>
      <c r="BC41" s="33">
        <v>9</v>
      </c>
      <c r="BD41" s="33">
        <v>9</v>
      </c>
      <c r="BE41" s="33">
        <v>10</v>
      </c>
      <c r="BF41" s="33">
        <v>8</v>
      </c>
      <c r="BG41" s="33">
        <v>9</v>
      </c>
      <c r="BH41" s="33">
        <v>8</v>
      </c>
      <c r="BI41" s="33">
        <v>8</v>
      </c>
      <c r="BJ41" s="33">
        <v>10</v>
      </c>
      <c r="BK41" s="33">
        <v>9</v>
      </c>
    </row>
    <row r="42" spans="1:63" ht="15.5" thickTop="1" thickBot="1" x14ac:dyDescent="0.4">
      <c r="A42" s="138"/>
      <c r="B42" s="3" t="s">
        <v>39</v>
      </c>
      <c r="C42" s="4">
        <f t="shared" si="0"/>
        <v>482</v>
      </c>
      <c r="D42" s="11">
        <f>'PCA Completed &amp; Deleted'!C42</f>
        <v>0</v>
      </c>
      <c r="E42" s="11">
        <f t="shared" si="1"/>
        <v>482</v>
      </c>
      <c r="F42" s="6">
        <v>480</v>
      </c>
      <c r="G42" s="12">
        <f t="shared" si="2"/>
        <v>9.2692307692307701</v>
      </c>
      <c r="H42" s="13">
        <v>9</v>
      </c>
      <c r="I42" s="9">
        <f t="shared" si="3"/>
        <v>0.26923076923077005</v>
      </c>
      <c r="J42" s="11">
        <f t="shared" si="4"/>
        <v>0</v>
      </c>
      <c r="K42" s="34">
        <f t="shared" si="5"/>
        <v>0</v>
      </c>
      <c r="L42" s="33">
        <v>9</v>
      </c>
      <c r="M42" s="33">
        <v>9</v>
      </c>
      <c r="N42" s="33">
        <v>9</v>
      </c>
      <c r="O42" s="33">
        <v>8</v>
      </c>
      <c r="P42" s="33">
        <v>9</v>
      </c>
      <c r="Q42" s="33">
        <v>9</v>
      </c>
      <c r="R42" s="33">
        <v>9</v>
      </c>
      <c r="S42" s="33">
        <v>10</v>
      </c>
      <c r="T42" s="33">
        <v>9</v>
      </c>
      <c r="U42" s="33">
        <v>11</v>
      </c>
      <c r="V42" s="33">
        <v>10</v>
      </c>
      <c r="W42" s="33">
        <v>10</v>
      </c>
      <c r="X42" s="33">
        <v>9</v>
      </c>
      <c r="Y42" s="33">
        <v>9</v>
      </c>
      <c r="Z42" s="33">
        <v>9</v>
      </c>
      <c r="AA42" s="33">
        <v>9</v>
      </c>
      <c r="AB42" s="33">
        <v>9</v>
      </c>
      <c r="AC42" s="33">
        <v>9</v>
      </c>
      <c r="AD42" s="33">
        <v>9</v>
      </c>
      <c r="AE42" s="33">
        <v>7</v>
      </c>
      <c r="AF42" s="33">
        <v>9</v>
      </c>
      <c r="AG42" s="33">
        <v>9</v>
      </c>
      <c r="AH42" s="33">
        <v>10</v>
      </c>
      <c r="AI42" s="33">
        <v>9</v>
      </c>
      <c r="AJ42" s="33">
        <v>9</v>
      </c>
      <c r="AK42" s="33">
        <v>8</v>
      </c>
      <c r="AL42" s="33">
        <v>9</v>
      </c>
      <c r="AM42" s="33">
        <v>9</v>
      </c>
      <c r="AN42" s="33">
        <v>9</v>
      </c>
      <c r="AO42" s="33">
        <v>9</v>
      </c>
      <c r="AP42" s="33">
        <v>9</v>
      </c>
      <c r="AQ42" s="33">
        <v>9</v>
      </c>
      <c r="AR42" s="33">
        <v>9</v>
      </c>
      <c r="AS42" s="33">
        <v>9</v>
      </c>
      <c r="AT42" s="33">
        <v>9</v>
      </c>
      <c r="AU42" s="33">
        <v>9</v>
      </c>
      <c r="AV42" s="33">
        <v>9</v>
      </c>
      <c r="AW42" s="33">
        <v>9</v>
      </c>
      <c r="AX42" s="33">
        <v>9</v>
      </c>
      <c r="AY42" s="33">
        <v>9</v>
      </c>
      <c r="AZ42" s="33">
        <v>9</v>
      </c>
      <c r="BA42" s="33">
        <v>10</v>
      </c>
      <c r="BB42" s="33">
        <v>9</v>
      </c>
      <c r="BC42" s="33">
        <v>9</v>
      </c>
      <c r="BD42" s="33">
        <v>10</v>
      </c>
      <c r="BE42" s="33">
        <v>10</v>
      </c>
      <c r="BF42" s="33">
        <v>11</v>
      </c>
      <c r="BG42" s="33">
        <v>12</v>
      </c>
      <c r="BH42" s="33">
        <v>11</v>
      </c>
      <c r="BI42" s="33">
        <v>11</v>
      </c>
      <c r="BJ42" s="33">
        <v>9</v>
      </c>
      <c r="BK42" s="33">
        <v>9</v>
      </c>
    </row>
    <row r="43" spans="1:63" ht="15.5" thickTop="1" thickBot="1" x14ac:dyDescent="0.4">
      <c r="A43" s="138"/>
      <c r="B43" s="3" t="s">
        <v>40</v>
      </c>
      <c r="C43" s="4">
        <f t="shared" si="0"/>
        <v>480</v>
      </c>
      <c r="D43" s="11">
        <f>'PCA Completed &amp; Deleted'!C43</f>
        <v>0</v>
      </c>
      <c r="E43" s="11">
        <f t="shared" si="1"/>
        <v>480</v>
      </c>
      <c r="F43" s="6">
        <v>480</v>
      </c>
      <c r="G43" s="12">
        <f t="shared" si="2"/>
        <v>9.2307692307692299</v>
      </c>
      <c r="H43" s="13">
        <v>9</v>
      </c>
      <c r="I43" s="9">
        <f t="shared" si="3"/>
        <v>0.23076923076922995</v>
      </c>
      <c r="J43" s="11">
        <f t="shared" si="4"/>
        <v>0</v>
      </c>
      <c r="K43" s="34">
        <f t="shared" si="5"/>
        <v>0</v>
      </c>
      <c r="L43" s="33">
        <v>9</v>
      </c>
      <c r="M43" s="33">
        <v>9</v>
      </c>
      <c r="N43" s="33">
        <v>9</v>
      </c>
      <c r="O43" s="33">
        <v>6</v>
      </c>
      <c r="P43" s="33">
        <v>9</v>
      </c>
      <c r="Q43" s="33">
        <v>9</v>
      </c>
      <c r="R43" s="33">
        <v>9</v>
      </c>
      <c r="S43" s="33">
        <v>10</v>
      </c>
      <c r="T43" s="33">
        <v>10</v>
      </c>
      <c r="U43" s="33">
        <v>9</v>
      </c>
      <c r="V43" s="33">
        <v>9</v>
      </c>
      <c r="W43" s="33">
        <v>9</v>
      </c>
      <c r="X43" s="33">
        <v>9</v>
      </c>
      <c r="Y43" s="33">
        <v>10</v>
      </c>
      <c r="Z43" s="33">
        <v>9</v>
      </c>
      <c r="AA43" s="33">
        <v>9</v>
      </c>
      <c r="AB43" s="33">
        <v>6</v>
      </c>
      <c r="AC43" s="33">
        <v>9</v>
      </c>
      <c r="AD43" s="33">
        <v>9</v>
      </c>
      <c r="AE43" s="33">
        <v>9</v>
      </c>
      <c r="AF43" s="33">
        <v>9</v>
      </c>
      <c r="AG43" s="33">
        <v>9</v>
      </c>
      <c r="AH43" s="33">
        <v>10</v>
      </c>
      <c r="AI43" s="33">
        <v>10</v>
      </c>
      <c r="AJ43" s="33">
        <v>10</v>
      </c>
      <c r="AK43" s="33">
        <v>10</v>
      </c>
      <c r="AL43" s="33">
        <v>9</v>
      </c>
      <c r="AM43" s="33">
        <v>9</v>
      </c>
      <c r="AN43" s="33">
        <v>10</v>
      </c>
      <c r="AO43" s="33">
        <v>10</v>
      </c>
      <c r="AP43" s="33">
        <v>9</v>
      </c>
      <c r="AQ43" s="33">
        <v>9</v>
      </c>
      <c r="AR43" s="33">
        <v>8</v>
      </c>
      <c r="AS43" s="33">
        <v>9</v>
      </c>
      <c r="AT43" s="33">
        <v>10</v>
      </c>
      <c r="AU43" s="33">
        <v>10</v>
      </c>
      <c r="AV43" s="33">
        <v>10</v>
      </c>
      <c r="AW43" s="33">
        <v>10</v>
      </c>
      <c r="AX43" s="33">
        <v>10</v>
      </c>
      <c r="AY43" s="33">
        <v>10</v>
      </c>
      <c r="AZ43" s="33">
        <v>9</v>
      </c>
      <c r="BA43" s="33">
        <v>9</v>
      </c>
      <c r="BB43" s="33">
        <v>9</v>
      </c>
      <c r="BC43" s="33">
        <v>9</v>
      </c>
      <c r="BD43" s="33">
        <v>10</v>
      </c>
      <c r="BE43" s="33">
        <v>10</v>
      </c>
      <c r="BF43" s="33">
        <v>9</v>
      </c>
      <c r="BG43" s="33">
        <v>9</v>
      </c>
      <c r="BH43" s="33">
        <v>10</v>
      </c>
      <c r="BI43" s="33">
        <v>10</v>
      </c>
      <c r="BJ43" s="33">
        <v>9</v>
      </c>
      <c r="BK43" s="33">
        <v>9</v>
      </c>
    </row>
    <row r="44" spans="1:63" ht="15.5" thickTop="1" thickBot="1" x14ac:dyDescent="0.4">
      <c r="A44" s="138"/>
      <c r="B44" s="3" t="s">
        <v>41</v>
      </c>
      <c r="C44" s="4">
        <f t="shared" si="0"/>
        <v>480</v>
      </c>
      <c r="D44" s="11">
        <f>'PCA Completed &amp; Deleted'!C44</f>
        <v>0</v>
      </c>
      <c r="E44" s="11">
        <f t="shared" si="1"/>
        <v>480</v>
      </c>
      <c r="F44" s="6">
        <v>480</v>
      </c>
      <c r="G44" s="12">
        <f t="shared" si="2"/>
        <v>9.2307692307692299</v>
      </c>
      <c r="H44" s="13">
        <v>9</v>
      </c>
      <c r="I44" s="9">
        <f t="shared" si="3"/>
        <v>0.23076923076922995</v>
      </c>
      <c r="J44" s="11">
        <f t="shared" si="4"/>
        <v>0</v>
      </c>
      <c r="K44" s="34">
        <f t="shared" si="5"/>
        <v>0</v>
      </c>
      <c r="L44" s="33">
        <v>10</v>
      </c>
      <c r="M44" s="33">
        <v>9</v>
      </c>
      <c r="N44" s="33">
        <v>9</v>
      </c>
      <c r="O44" s="33">
        <v>10</v>
      </c>
      <c r="P44" s="33">
        <v>8</v>
      </c>
      <c r="Q44" s="33">
        <v>10</v>
      </c>
      <c r="R44" s="33">
        <v>9</v>
      </c>
      <c r="S44" s="33">
        <v>10</v>
      </c>
      <c r="T44" s="33">
        <v>10</v>
      </c>
      <c r="U44" s="33">
        <v>9</v>
      </c>
      <c r="V44" s="33">
        <v>10</v>
      </c>
      <c r="W44" s="33">
        <v>10</v>
      </c>
      <c r="X44" s="33">
        <v>10</v>
      </c>
      <c r="Y44" s="33">
        <v>8</v>
      </c>
      <c r="Z44" s="33">
        <v>9</v>
      </c>
      <c r="AA44" s="33">
        <v>10</v>
      </c>
      <c r="AB44" s="33">
        <v>9</v>
      </c>
      <c r="AC44" s="33">
        <v>9</v>
      </c>
      <c r="AD44" s="33">
        <v>9</v>
      </c>
      <c r="AE44" s="33">
        <v>9</v>
      </c>
      <c r="AF44" s="33">
        <v>10</v>
      </c>
      <c r="AG44" s="33">
        <v>9</v>
      </c>
      <c r="AH44" s="33">
        <v>10</v>
      </c>
      <c r="AI44" s="33">
        <v>9</v>
      </c>
      <c r="AJ44" s="33">
        <v>9</v>
      </c>
      <c r="AK44" s="33">
        <v>9</v>
      </c>
      <c r="AL44" s="33">
        <v>9</v>
      </c>
      <c r="AM44" s="33">
        <v>9</v>
      </c>
      <c r="AN44" s="33">
        <v>9</v>
      </c>
      <c r="AO44" s="33">
        <v>8</v>
      </c>
      <c r="AP44" s="33">
        <v>10</v>
      </c>
      <c r="AQ44" s="33">
        <v>9</v>
      </c>
      <c r="AR44" s="33">
        <v>9</v>
      </c>
      <c r="AS44" s="33">
        <v>10</v>
      </c>
      <c r="AT44" s="33">
        <v>10</v>
      </c>
      <c r="AU44" s="33">
        <v>9</v>
      </c>
      <c r="AV44" s="33">
        <v>8</v>
      </c>
      <c r="AW44" s="33">
        <v>9</v>
      </c>
      <c r="AX44" s="33">
        <v>10</v>
      </c>
      <c r="AY44" s="33">
        <v>8</v>
      </c>
      <c r="AZ44" s="33">
        <v>9</v>
      </c>
      <c r="BA44" s="33">
        <v>10</v>
      </c>
      <c r="BB44" s="33">
        <v>10</v>
      </c>
      <c r="BC44" s="33">
        <v>8</v>
      </c>
      <c r="BD44" s="33">
        <v>9</v>
      </c>
      <c r="BE44" s="33">
        <v>10</v>
      </c>
      <c r="BF44" s="33">
        <v>9</v>
      </c>
      <c r="BG44" s="33">
        <v>10</v>
      </c>
      <c r="BH44" s="33">
        <v>9</v>
      </c>
      <c r="BI44" s="33">
        <v>10</v>
      </c>
      <c r="BJ44" s="33">
        <v>8</v>
      </c>
      <c r="BK44" s="33">
        <v>8</v>
      </c>
    </row>
    <row r="45" spans="1:63" ht="15.5" thickTop="1" thickBot="1" x14ac:dyDescent="0.4">
      <c r="A45" s="138"/>
      <c r="B45" s="3" t="s">
        <v>42</v>
      </c>
      <c r="C45" s="4">
        <f t="shared" si="0"/>
        <v>360</v>
      </c>
      <c r="D45" s="11">
        <f>'PCA Completed &amp; Deleted'!C45</f>
        <v>0</v>
      </c>
      <c r="E45" s="11">
        <f t="shared" si="1"/>
        <v>360</v>
      </c>
      <c r="F45" s="6">
        <v>360</v>
      </c>
      <c r="G45" s="12">
        <f t="shared" si="2"/>
        <v>6.9230769230769234</v>
      </c>
      <c r="H45" s="13">
        <v>7</v>
      </c>
      <c r="I45" s="9">
        <f t="shared" si="3"/>
        <v>-7.692307692307665E-2</v>
      </c>
      <c r="J45" s="11">
        <f t="shared" si="4"/>
        <v>0</v>
      </c>
      <c r="K45" s="34">
        <f t="shared" si="5"/>
        <v>0</v>
      </c>
      <c r="L45" s="33">
        <v>7</v>
      </c>
      <c r="M45" s="33">
        <v>7</v>
      </c>
      <c r="N45" s="33">
        <v>7</v>
      </c>
      <c r="O45" s="33">
        <v>7</v>
      </c>
      <c r="P45" s="33">
        <v>6</v>
      </c>
      <c r="Q45" s="33">
        <v>7</v>
      </c>
      <c r="R45" s="33">
        <v>7</v>
      </c>
      <c r="S45" s="33">
        <v>7</v>
      </c>
      <c r="T45" s="33">
        <v>7</v>
      </c>
      <c r="U45" s="33">
        <v>7</v>
      </c>
      <c r="V45" s="33">
        <v>7</v>
      </c>
      <c r="W45" s="33">
        <v>7</v>
      </c>
      <c r="X45" s="33">
        <v>7</v>
      </c>
      <c r="Y45" s="33">
        <v>7</v>
      </c>
      <c r="Z45" s="33">
        <v>7</v>
      </c>
      <c r="AA45" s="33">
        <v>7</v>
      </c>
      <c r="AB45" s="33">
        <v>7</v>
      </c>
      <c r="AC45" s="33">
        <v>7</v>
      </c>
      <c r="AD45" s="33">
        <v>7</v>
      </c>
      <c r="AE45" s="33">
        <v>6</v>
      </c>
      <c r="AF45" s="33">
        <v>7</v>
      </c>
      <c r="AG45" s="33">
        <v>7</v>
      </c>
      <c r="AH45" s="33">
        <v>7</v>
      </c>
      <c r="AI45" s="33">
        <v>7</v>
      </c>
      <c r="AJ45" s="33">
        <v>7</v>
      </c>
      <c r="AK45" s="33">
        <v>7</v>
      </c>
      <c r="AL45" s="33">
        <v>7</v>
      </c>
      <c r="AM45" s="33">
        <v>6</v>
      </c>
      <c r="AN45" s="33">
        <v>7</v>
      </c>
      <c r="AO45" s="33">
        <v>7</v>
      </c>
      <c r="AP45" s="33">
        <v>7</v>
      </c>
      <c r="AQ45" s="33">
        <v>7</v>
      </c>
      <c r="AR45" s="33">
        <v>7</v>
      </c>
      <c r="AS45" s="33">
        <v>7</v>
      </c>
      <c r="AT45" s="33">
        <v>7</v>
      </c>
      <c r="AU45" s="33">
        <v>7</v>
      </c>
      <c r="AV45" s="33">
        <v>7</v>
      </c>
      <c r="AW45" s="33">
        <v>7</v>
      </c>
      <c r="AX45" s="33">
        <v>7</v>
      </c>
      <c r="AY45" s="33">
        <v>7</v>
      </c>
      <c r="AZ45" s="33">
        <v>7</v>
      </c>
      <c r="BA45" s="33">
        <v>7</v>
      </c>
      <c r="BB45" s="33">
        <v>7</v>
      </c>
      <c r="BC45" s="33">
        <v>7</v>
      </c>
      <c r="BD45" s="33">
        <v>7</v>
      </c>
      <c r="BE45" s="33">
        <v>7</v>
      </c>
      <c r="BF45" s="33">
        <v>6</v>
      </c>
      <c r="BG45" s="33">
        <v>7</v>
      </c>
      <c r="BH45" s="33">
        <v>7</v>
      </c>
      <c r="BI45" s="33">
        <v>7</v>
      </c>
      <c r="BJ45" s="33">
        <v>7</v>
      </c>
      <c r="BK45" s="33">
        <v>7</v>
      </c>
    </row>
    <row r="46" spans="1:63" ht="15.5" thickTop="1" thickBot="1" x14ac:dyDescent="0.4">
      <c r="A46" s="138"/>
      <c r="B46" s="3" t="s">
        <v>43</v>
      </c>
      <c r="C46" s="4">
        <f t="shared" si="0"/>
        <v>486</v>
      </c>
      <c r="D46" s="11">
        <f>'PCA Completed &amp; Deleted'!C46</f>
        <v>6</v>
      </c>
      <c r="E46" s="11">
        <f t="shared" si="1"/>
        <v>480</v>
      </c>
      <c r="F46" s="6">
        <v>480</v>
      </c>
      <c r="G46" s="12">
        <f t="shared" si="2"/>
        <v>9.3461538461538467</v>
      </c>
      <c r="H46" s="13">
        <v>9</v>
      </c>
      <c r="I46" s="9">
        <f t="shared" si="3"/>
        <v>0.3461538461538467</v>
      </c>
      <c r="J46" s="11">
        <f t="shared" si="4"/>
        <v>0</v>
      </c>
      <c r="K46" s="34">
        <f t="shared" si="5"/>
        <v>0</v>
      </c>
      <c r="L46" s="33">
        <v>7</v>
      </c>
      <c r="M46" s="33">
        <v>6</v>
      </c>
      <c r="N46" s="33">
        <v>7</v>
      </c>
      <c r="O46" s="33">
        <v>7</v>
      </c>
      <c r="P46" s="33">
        <v>9</v>
      </c>
      <c r="Q46" s="33">
        <v>6</v>
      </c>
      <c r="R46" s="33">
        <v>8</v>
      </c>
      <c r="S46" s="33">
        <v>11</v>
      </c>
      <c r="T46" s="33">
        <v>9</v>
      </c>
      <c r="U46" s="33">
        <v>11</v>
      </c>
      <c r="V46" s="33">
        <v>6</v>
      </c>
      <c r="W46" s="33">
        <v>12</v>
      </c>
      <c r="X46" s="33">
        <v>12</v>
      </c>
      <c r="Y46" s="33">
        <v>6</v>
      </c>
      <c r="Z46" s="33">
        <v>9</v>
      </c>
      <c r="AA46" s="33">
        <v>10</v>
      </c>
      <c r="AB46" s="33">
        <v>9</v>
      </c>
      <c r="AC46" s="33">
        <v>10</v>
      </c>
      <c r="AD46" s="33">
        <v>9</v>
      </c>
      <c r="AE46" s="33">
        <v>7</v>
      </c>
      <c r="AF46" s="33">
        <v>9</v>
      </c>
      <c r="AG46" s="33">
        <v>7</v>
      </c>
      <c r="AH46" s="33">
        <v>9</v>
      </c>
      <c r="AI46" s="33">
        <v>6</v>
      </c>
      <c r="AJ46" s="33">
        <v>10</v>
      </c>
      <c r="AK46" s="33">
        <v>10</v>
      </c>
      <c r="AL46" s="33">
        <v>10</v>
      </c>
      <c r="AM46" s="33">
        <v>9</v>
      </c>
      <c r="AN46" s="33">
        <v>10</v>
      </c>
      <c r="AO46" s="33">
        <v>10</v>
      </c>
      <c r="AP46" s="33">
        <v>10</v>
      </c>
      <c r="AQ46" s="33">
        <v>11</v>
      </c>
      <c r="AR46" s="33">
        <v>11</v>
      </c>
      <c r="AS46" s="33">
        <v>9</v>
      </c>
      <c r="AT46" s="33">
        <v>11</v>
      </c>
      <c r="AU46" s="33">
        <v>10</v>
      </c>
      <c r="AV46" s="33">
        <v>10</v>
      </c>
      <c r="AW46" s="33">
        <v>11</v>
      </c>
      <c r="AX46" s="33">
        <v>10</v>
      </c>
      <c r="AY46" s="33">
        <v>10</v>
      </c>
      <c r="AZ46" s="33">
        <v>12</v>
      </c>
      <c r="BA46" s="33">
        <v>9</v>
      </c>
      <c r="BB46" s="33">
        <v>11</v>
      </c>
      <c r="BC46" s="33">
        <v>11</v>
      </c>
      <c r="BD46" s="33">
        <v>9</v>
      </c>
      <c r="BE46" s="33">
        <v>11</v>
      </c>
      <c r="BF46" s="33">
        <v>10</v>
      </c>
      <c r="BG46" s="33">
        <v>10</v>
      </c>
      <c r="BH46" s="33">
        <v>10</v>
      </c>
      <c r="BI46" s="33">
        <v>10</v>
      </c>
      <c r="BJ46" s="33">
        <v>10</v>
      </c>
      <c r="BK46" s="33">
        <v>9</v>
      </c>
    </row>
    <row r="47" spans="1:63" ht="15.5" thickTop="1" thickBot="1" x14ac:dyDescent="0.4">
      <c r="A47" s="138"/>
      <c r="B47" s="14" t="s">
        <v>44</v>
      </c>
      <c r="C47" s="35">
        <f t="shared" si="0"/>
        <v>488</v>
      </c>
      <c r="D47" s="15">
        <f>'PCA Completed &amp; Deleted'!C47</f>
        <v>7</v>
      </c>
      <c r="E47" s="35">
        <f t="shared" si="1"/>
        <v>481</v>
      </c>
      <c r="F47" s="16">
        <v>480</v>
      </c>
      <c r="G47" s="17">
        <f t="shared" si="2"/>
        <v>9.384615384615385</v>
      </c>
      <c r="H47" s="18">
        <v>9</v>
      </c>
      <c r="I47" s="19">
        <f t="shared" si="3"/>
        <v>0.38461538461538503</v>
      </c>
      <c r="J47" s="20">
        <f t="shared" si="4"/>
        <v>0</v>
      </c>
      <c r="K47" s="41">
        <f t="shared" si="5"/>
        <v>0</v>
      </c>
      <c r="L47" s="42">
        <v>10</v>
      </c>
      <c r="M47" s="42">
        <v>10</v>
      </c>
      <c r="N47" s="42">
        <v>10</v>
      </c>
      <c r="O47" s="42">
        <v>8</v>
      </c>
      <c r="P47" s="42">
        <v>10</v>
      </c>
      <c r="Q47" s="42">
        <v>8</v>
      </c>
      <c r="R47" s="42">
        <v>8</v>
      </c>
      <c r="S47" s="42">
        <v>8</v>
      </c>
      <c r="T47" s="42">
        <v>8</v>
      </c>
      <c r="U47" s="42">
        <v>12</v>
      </c>
      <c r="V47" s="42">
        <v>12</v>
      </c>
      <c r="W47" s="42">
        <v>11</v>
      </c>
      <c r="X47" s="42">
        <v>10</v>
      </c>
      <c r="Y47" s="42">
        <v>10</v>
      </c>
      <c r="Z47" s="42">
        <v>10</v>
      </c>
      <c r="AA47" s="42">
        <v>10</v>
      </c>
      <c r="AB47" s="42">
        <v>9</v>
      </c>
      <c r="AC47" s="42">
        <v>10</v>
      </c>
      <c r="AD47" s="42">
        <v>9</v>
      </c>
      <c r="AE47" s="42">
        <v>7</v>
      </c>
      <c r="AF47" s="42">
        <v>11</v>
      </c>
      <c r="AG47" s="42">
        <v>10</v>
      </c>
      <c r="AH47" s="42">
        <v>9</v>
      </c>
      <c r="AI47" s="42">
        <v>11</v>
      </c>
      <c r="AJ47" s="42">
        <v>8</v>
      </c>
      <c r="AK47" s="42">
        <v>8</v>
      </c>
      <c r="AL47" s="42">
        <v>8</v>
      </c>
      <c r="AM47" s="42">
        <v>9</v>
      </c>
      <c r="AN47" s="42">
        <v>9</v>
      </c>
      <c r="AO47" s="42">
        <v>9</v>
      </c>
      <c r="AP47" s="42">
        <v>9</v>
      </c>
      <c r="AQ47" s="42">
        <v>9</v>
      </c>
      <c r="AR47" s="42">
        <v>9</v>
      </c>
      <c r="AS47" s="42">
        <v>9</v>
      </c>
      <c r="AT47" s="42">
        <v>9</v>
      </c>
      <c r="AU47" s="42">
        <v>10</v>
      </c>
      <c r="AV47" s="42">
        <v>9</v>
      </c>
      <c r="AW47" s="42">
        <v>9</v>
      </c>
      <c r="AX47" s="42">
        <v>9</v>
      </c>
      <c r="AY47" s="42">
        <v>10</v>
      </c>
      <c r="AZ47" s="42">
        <v>10</v>
      </c>
      <c r="BA47" s="42">
        <v>10</v>
      </c>
      <c r="BB47" s="42">
        <v>10</v>
      </c>
      <c r="BC47" s="42">
        <v>10</v>
      </c>
      <c r="BD47" s="42">
        <v>9</v>
      </c>
      <c r="BE47" s="42">
        <v>9</v>
      </c>
      <c r="BF47" s="42">
        <v>9</v>
      </c>
      <c r="BG47" s="42">
        <v>9</v>
      </c>
      <c r="BH47" s="42">
        <v>9</v>
      </c>
      <c r="BI47" s="42">
        <v>10</v>
      </c>
      <c r="BJ47" s="42">
        <v>10</v>
      </c>
      <c r="BK47" s="42">
        <v>9</v>
      </c>
    </row>
    <row r="48" spans="1:63" ht="15.5" thickTop="1" thickBot="1" x14ac:dyDescent="0.4">
      <c r="A48" s="138" t="s">
        <v>68</v>
      </c>
      <c r="B48" s="21" t="s">
        <v>45</v>
      </c>
      <c r="C48" s="4">
        <f t="shared" si="0"/>
        <v>495</v>
      </c>
      <c r="D48" s="5">
        <f>'PCA Completed &amp; Deleted'!C48</f>
        <v>0</v>
      </c>
      <c r="E48" s="5">
        <f t="shared" si="1"/>
        <v>495</v>
      </c>
      <c r="F48" s="22">
        <v>480</v>
      </c>
      <c r="G48" s="7">
        <f t="shared" si="2"/>
        <v>9.5192307692307701</v>
      </c>
      <c r="H48" s="23">
        <v>9</v>
      </c>
      <c r="I48" s="24">
        <f t="shared" si="3"/>
        <v>0.51923076923077005</v>
      </c>
      <c r="J48" s="11">
        <f t="shared" si="4"/>
        <v>0</v>
      </c>
      <c r="K48" s="39">
        <f t="shared" si="5"/>
        <v>0</v>
      </c>
      <c r="L48" s="40">
        <v>8</v>
      </c>
      <c r="M48" s="40">
        <v>8</v>
      </c>
      <c r="N48" s="40">
        <v>9</v>
      </c>
      <c r="O48" s="40">
        <v>9</v>
      </c>
      <c r="P48" s="40">
        <v>9</v>
      </c>
      <c r="Q48" s="40">
        <v>9</v>
      </c>
      <c r="R48" s="40">
        <v>9</v>
      </c>
      <c r="S48" s="40">
        <v>9</v>
      </c>
      <c r="T48" s="40">
        <v>9</v>
      </c>
      <c r="U48" s="40">
        <v>10</v>
      </c>
      <c r="V48" s="40">
        <v>10</v>
      </c>
      <c r="W48" s="40">
        <v>10</v>
      </c>
      <c r="X48" s="40">
        <v>10</v>
      </c>
      <c r="Y48" s="40">
        <v>10</v>
      </c>
      <c r="Z48" s="40">
        <v>10</v>
      </c>
      <c r="AA48" s="40">
        <v>10</v>
      </c>
      <c r="AB48" s="40">
        <v>10</v>
      </c>
      <c r="AC48" s="40">
        <v>10</v>
      </c>
      <c r="AD48" s="40">
        <v>10</v>
      </c>
      <c r="AE48" s="40">
        <v>10</v>
      </c>
      <c r="AF48" s="40">
        <v>10</v>
      </c>
      <c r="AG48" s="40">
        <v>10</v>
      </c>
      <c r="AH48" s="40">
        <v>10</v>
      </c>
      <c r="AI48" s="40">
        <v>10</v>
      </c>
      <c r="AJ48" s="40">
        <v>10</v>
      </c>
      <c r="AK48" s="40">
        <v>10</v>
      </c>
      <c r="AL48" s="40">
        <v>9</v>
      </c>
      <c r="AM48" s="40">
        <v>9</v>
      </c>
      <c r="AN48" s="40">
        <v>9</v>
      </c>
      <c r="AO48" s="40">
        <v>9</v>
      </c>
      <c r="AP48" s="40">
        <v>9</v>
      </c>
      <c r="AQ48" s="40">
        <v>9</v>
      </c>
      <c r="AR48" s="40">
        <v>9</v>
      </c>
      <c r="AS48" s="40">
        <v>9</v>
      </c>
      <c r="AT48" s="40">
        <v>9</v>
      </c>
      <c r="AU48" s="40">
        <v>9</v>
      </c>
      <c r="AV48" s="40">
        <v>9</v>
      </c>
      <c r="AW48" s="40">
        <v>9</v>
      </c>
      <c r="AX48" s="40">
        <v>9</v>
      </c>
      <c r="AY48" s="40">
        <v>10</v>
      </c>
      <c r="AZ48" s="40">
        <v>10</v>
      </c>
      <c r="BA48" s="40">
        <v>10</v>
      </c>
      <c r="BB48" s="40">
        <v>10</v>
      </c>
      <c r="BC48" s="40">
        <v>10</v>
      </c>
      <c r="BD48" s="40">
        <v>10</v>
      </c>
      <c r="BE48" s="40">
        <v>10</v>
      </c>
      <c r="BF48" s="40">
        <v>10</v>
      </c>
      <c r="BG48" s="40">
        <v>10</v>
      </c>
      <c r="BH48" s="40">
        <v>9</v>
      </c>
      <c r="BI48" s="40">
        <v>10</v>
      </c>
      <c r="BJ48" s="40">
        <v>10</v>
      </c>
      <c r="BK48" s="40">
        <v>10</v>
      </c>
    </row>
    <row r="49" spans="1:63" ht="15.5" thickTop="1" thickBot="1" x14ac:dyDescent="0.4">
      <c r="A49" s="138"/>
      <c r="B49" s="3" t="s">
        <v>46</v>
      </c>
      <c r="C49" s="4">
        <f t="shared" si="0"/>
        <v>482</v>
      </c>
      <c r="D49" s="11">
        <f>'PCA Completed &amp; Deleted'!C49</f>
        <v>1</v>
      </c>
      <c r="E49" s="11">
        <f t="shared" si="1"/>
        <v>481</v>
      </c>
      <c r="F49" s="6">
        <v>480</v>
      </c>
      <c r="G49" s="12">
        <f t="shared" si="2"/>
        <v>9.2692307692307701</v>
      </c>
      <c r="H49" s="13">
        <v>9</v>
      </c>
      <c r="I49" s="9">
        <f t="shared" si="3"/>
        <v>0.26923076923077005</v>
      </c>
      <c r="J49" s="11">
        <f t="shared" si="4"/>
        <v>0</v>
      </c>
      <c r="K49" s="34">
        <f t="shared" si="5"/>
        <v>0</v>
      </c>
      <c r="L49" s="33">
        <v>6</v>
      </c>
      <c r="M49" s="33">
        <v>9</v>
      </c>
      <c r="N49" s="33">
        <v>9</v>
      </c>
      <c r="O49" s="33">
        <v>9</v>
      </c>
      <c r="P49" s="33">
        <v>6</v>
      </c>
      <c r="Q49" s="33">
        <v>10</v>
      </c>
      <c r="R49" s="33">
        <v>10</v>
      </c>
      <c r="S49" s="33">
        <v>10</v>
      </c>
      <c r="T49" s="33">
        <v>6</v>
      </c>
      <c r="U49" s="33">
        <v>10</v>
      </c>
      <c r="V49" s="33">
        <v>12</v>
      </c>
      <c r="W49" s="33">
        <v>6</v>
      </c>
      <c r="X49" s="33">
        <v>6</v>
      </c>
      <c r="Y49" s="33">
        <v>12</v>
      </c>
      <c r="Z49" s="33">
        <v>6</v>
      </c>
      <c r="AA49" s="33">
        <v>6</v>
      </c>
      <c r="AB49" s="33">
        <v>6</v>
      </c>
      <c r="AC49" s="33">
        <v>12</v>
      </c>
      <c r="AD49" s="33">
        <v>6</v>
      </c>
      <c r="AE49" s="33">
        <v>6</v>
      </c>
      <c r="AF49" s="33">
        <v>9</v>
      </c>
      <c r="AG49" s="33">
        <v>12</v>
      </c>
      <c r="AH49" s="33">
        <v>6</v>
      </c>
      <c r="AI49" s="33">
        <v>6</v>
      </c>
      <c r="AJ49" s="33">
        <v>10</v>
      </c>
      <c r="AK49" s="33">
        <v>12</v>
      </c>
      <c r="AL49" s="33">
        <v>6</v>
      </c>
      <c r="AM49" s="33">
        <v>9</v>
      </c>
      <c r="AN49" s="33">
        <v>11</v>
      </c>
      <c r="AO49" s="33">
        <v>6</v>
      </c>
      <c r="AP49" s="33">
        <v>9</v>
      </c>
      <c r="AQ49" s="33">
        <v>10</v>
      </c>
      <c r="AR49" s="33">
        <v>11</v>
      </c>
      <c r="AS49" s="33">
        <v>11</v>
      </c>
      <c r="AT49" s="33">
        <v>10</v>
      </c>
      <c r="AU49" s="33">
        <v>11</v>
      </c>
      <c r="AV49" s="33">
        <v>10</v>
      </c>
      <c r="AW49" s="33">
        <v>11</v>
      </c>
      <c r="AX49" s="33">
        <v>10</v>
      </c>
      <c r="AY49" s="33">
        <v>10</v>
      </c>
      <c r="AZ49" s="33">
        <v>11</v>
      </c>
      <c r="BA49" s="33">
        <v>11</v>
      </c>
      <c r="BB49" s="33">
        <v>10</v>
      </c>
      <c r="BC49" s="33">
        <v>11</v>
      </c>
      <c r="BD49" s="33">
        <v>10</v>
      </c>
      <c r="BE49" s="33">
        <v>11</v>
      </c>
      <c r="BF49" s="33">
        <v>11</v>
      </c>
      <c r="BG49" s="33">
        <v>10</v>
      </c>
      <c r="BH49" s="33">
        <v>11</v>
      </c>
      <c r="BI49" s="33">
        <v>11</v>
      </c>
      <c r="BJ49" s="33">
        <v>11</v>
      </c>
      <c r="BK49" s="33">
        <v>11</v>
      </c>
    </row>
    <row r="50" spans="1:63" ht="14.5" customHeight="1" thickTop="1" thickBot="1" x14ac:dyDescent="0.4">
      <c r="A50" s="138"/>
      <c r="B50" s="3" t="s">
        <v>47</v>
      </c>
      <c r="C50" s="4">
        <f t="shared" si="0"/>
        <v>520</v>
      </c>
      <c r="D50" s="11">
        <f>'PCA Completed &amp; Deleted'!C50</f>
        <v>0</v>
      </c>
      <c r="E50" s="11">
        <f t="shared" si="1"/>
        <v>520</v>
      </c>
      <c r="F50" s="6">
        <v>480</v>
      </c>
      <c r="G50" s="12">
        <f t="shared" si="2"/>
        <v>10</v>
      </c>
      <c r="H50" s="13">
        <v>9</v>
      </c>
      <c r="I50" s="9">
        <f t="shared" si="3"/>
        <v>1</v>
      </c>
      <c r="J50" s="11">
        <f t="shared" si="4"/>
        <v>0</v>
      </c>
      <c r="K50" s="34">
        <f t="shared" si="5"/>
        <v>0</v>
      </c>
      <c r="L50" s="33">
        <v>8</v>
      </c>
      <c r="M50" s="33">
        <v>7</v>
      </c>
      <c r="N50" s="33">
        <v>12</v>
      </c>
      <c r="O50" s="33">
        <v>7</v>
      </c>
      <c r="P50" s="33">
        <v>8</v>
      </c>
      <c r="Q50" s="33">
        <v>9</v>
      </c>
      <c r="R50" s="33">
        <v>6</v>
      </c>
      <c r="S50" s="33">
        <v>11</v>
      </c>
      <c r="T50" s="33">
        <v>11</v>
      </c>
      <c r="U50" s="33">
        <v>11</v>
      </c>
      <c r="V50" s="33">
        <v>6</v>
      </c>
      <c r="W50" s="33">
        <v>11</v>
      </c>
      <c r="X50" s="33">
        <v>11</v>
      </c>
      <c r="Y50" s="33">
        <v>6</v>
      </c>
      <c r="Z50" s="33">
        <v>14</v>
      </c>
      <c r="AA50" s="33">
        <v>14</v>
      </c>
      <c r="AB50" s="33">
        <v>10</v>
      </c>
      <c r="AC50" s="33">
        <v>11</v>
      </c>
      <c r="AD50" s="33">
        <v>14</v>
      </c>
      <c r="AE50" s="33">
        <v>12</v>
      </c>
      <c r="AF50" s="33">
        <v>13</v>
      </c>
      <c r="AG50" s="33">
        <v>10</v>
      </c>
      <c r="AH50" s="33">
        <v>13</v>
      </c>
      <c r="AI50" s="33">
        <v>11</v>
      </c>
      <c r="AJ50" s="33">
        <v>9</v>
      </c>
      <c r="AK50" s="33">
        <v>7</v>
      </c>
      <c r="AL50" s="33">
        <v>8</v>
      </c>
      <c r="AM50" s="33">
        <v>10</v>
      </c>
      <c r="AN50" s="33">
        <v>10</v>
      </c>
      <c r="AO50" s="33">
        <v>10</v>
      </c>
      <c r="AP50" s="33">
        <v>10</v>
      </c>
      <c r="AQ50" s="33">
        <v>11</v>
      </c>
      <c r="AR50" s="33">
        <v>10</v>
      </c>
      <c r="AS50" s="33">
        <v>10</v>
      </c>
      <c r="AT50" s="33">
        <v>10</v>
      </c>
      <c r="AU50" s="33">
        <v>11</v>
      </c>
      <c r="AV50" s="33">
        <v>10</v>
      </c>
      <c r="AW50" s="33">
        <v>10</v>
      </c>
      <c r="AX50" s="33">
        <v>10</v>
      </c>
      <c r="AY50" s="33">
        <v>11</v>
      </c>
      <c r="AZ50" s="33">
        <v>10</v>
      </c>
      <c r="BA50" s="33">
        <v>10</v>
      </c>
      <c r="BB50" s="33">
        <v>10</v>
      </c>
      <c r="BC50" s="33">
        <v>11</v>
      </c>
      <c r="BD50" s="33">
        <v>10</v>
      </c>
      <c r="BE50" s="33">
        <v>10</v>
      </c>
      <c r="BF50" s="33">
        <v>7</v>
      </c>
      <c r="BG50" s="33">
        <v>11</v>
      </c>
      <c r="BH50" s="33">
        <v>10</v>
      </c>
      <c r="BI50" s="33">
        <v>10</v>
      </c>
      <c r="BJ50" s="33">
        <v>8</v>
      </c>
      <c r="BK50" s="33">
        <v>10</v>
      </c>
    </row>
    <row r="51" spans="1:63" ht="15.5" thickTop="1" thickBot="1" x14ac:dyDescent="0.4">
      <c r="A51" s="138"/>
      <c r="B51" s="3" t="s">
        <v>48</v>
      </c>
      <c r="C51" s="4">
        <f t="shared" si="0"/>
        <v>347</v>
      </c>
      <c r="D51" s="11">
        <f>'PCA Completed &amp; Deleted'!C51</f>
        <v>1</v>
      </c>
      <c r="E51" s="11">
        <f t="shared" si="1"/>
        <v>346</v>
      </c>
      <c r="F51" s="6">
        <v>480</v>
      </c>
      <c r="G51" s="12">
        <f t="shared" si="2"/>
        <v>6.6730769230769234</v>
      </c>
      <c r="H51" s="13">
        <v>9</v>
      </c>
      <c r="I51" s="9">
        <f t="shared" si="3"/>
        <v>-2.3269230769230766</v>
      </c>
      <c r="J51" s="11">
        <f t="shared" si="4"/>
        <v>0</v>
      </c>
      <c r="K51" s="34">
        <f t="shared" si="5"/>
        <v>4</v>
      </c>
      <c r="L51" s="33">
        <v>9</v>
      </c>
      <c r="M51" s="33">
        <v>8</v>
      </c>
      <c r="N51" s="33">
        <v>8</v>
      </c>
      <c r="O51" s="33">
        <v>8</v>
      </c>
      <c r="P51" s="33">
        <v>8</v>
      </c>
      <c r="Q51" s="33">
        <v>8</v>
      </c>
      <c r="R51" s="33">
        <v>8</v>
      </c>
      <c r="S51" s="33">
        <v>8</v>
      </c>
      <c r="T51" s="33">
        <v>6</v>
      </c>
      <c r="U51" s="33">
        <v>6</v>
      </c>
      <c r="V51" s="33">
        <v>6</v>
      </c>
      <c r="W51" s="33">
        <v>8</v>
      </c>
      <c r="X51" s="33">
        <v>9</v>
      </c>
      <c r="Y51" s="33">
        <v>8</v>
      </c>
      <c r="Z51" s="33">
        <v>8</v>
      </c>
      <c r="AA51" s="33">
        <v>8</v>
      </c>
      <c r="AB51" s="33">
        <v>6</v>
      </c>
      <c r="AC51" s="33">
        <v>6</v>
      </c>
      <c r="AD51" s="33">
        <v>8</v>
      </c>
      <c r="AE51" s="33">
        <v>8</v>
      </c>
      <c r="AF51" s="33">
        <v>6</v>
      </c>
      <c r="AG51" s="33">
        <v>6</v>
      </c>
      <c r="AH51" s="33">
        <v>8</v>
      </c>
      <c r="AI51" s="33">
        <v>6</v>
      </c>
      <c r="AJ51" s="33">
        <v>6</v>
      </c>
      <c r="AK51" s="33">
        <v>6</v>
      </c>
      <c r="AL51" s="33">
        <v>6</v>
      </c>
      <c r="AM51" s="33">
        <v>6</v>
      </c>
      <c r="AN51" s="33">
        <v>6</v>
      </c>
      <c r="AO51" s="33">
        <v>6</v>
      </c>
      <c r="AP51" s="33">
        <v>6</v>
      </c>
      <c r="AQ51" s="33">
        <v>6</v>
      </c>
      <c r="AR51" s="33">
        <v>6</v>
      </c>
      <c r="AS51" s="33">
        <v>6</v>
      </c>
      <c r="AT51" s="33">
        <v>6</v>
      </c>
      <c r="AU51" s="33">
        <v>6</v>
      </c>
      <c r="AV51" s="33">
        <v>6</v>
      </c>
      <c r="AW51" s="33">
        <v>6</v>
      </c>
      <c r="AX51" s="33">
        <v>6</v>
      </c>
      <c r="AY51" s="33">
        <v>6</v>
      </c>
      <c r="AZ51" s="33">
        <v>6</v>
      </c>
      <c r="BA51" s="33">
        <v>6</v>
      </c>
      <c r="BB51" s="33">
        <v>6</v>
      </c>
      <c r="BC51" s="33">
        <v>6</v>
      </c>
      <c r="BD51" s="33">
        <v>7</v>
      </c>
      <c r="BE51" s="33">
        <v>6</v>
      </c>
      <c r="BF51" s="33">
        <v>6</v>
      </c>
      <c r="BG51" s="33">
        <v>6</v>
      </c>
      <c r="BH51" s="33">
        <v>6</v>
      </c>
      <c r="BI51" s="33">
        <v>6</v>
      </c>
      <c r="BJ51" s="33">
        <v>6</v>
      </c>
      <c r="BK51" s="33">
        <v>6</v>
      </c>
    </row>
    <row r="52" spans="1:63" ht="15.5" thickTop="1" thickBot="1" x14ac:dyDescent="0.4">
      <c r="A52" s="138"/>
      <c r="B52" s="3" t="s">
        <v>49</v>
      </c>
      <c r="C52" s="4">
        <f t="shared" si="0"/>
        <v>364</v>
      </c>
      <c r="D52" s="11">
        <f>'PCA Completed &amp; Deleted'!C52</f>
        <v>0</v>
      </c>
      <c r="E52" s="11">
        <f t="shared" si="1"/>
        <v>364</v>
      </c>
      <c r="F52" s="6">
        <v>360</v>
      </c>
      <c r="G52" s="12">
        <f t="shared" si="2"/>
        <v>7</v>
      </c>
      <c r="H52" s="13">
        <v>7</v>
      </c>
      <c r="I52" s="9">
        <f t="shared" si="3"/>
        <v>0</v>
      </c>
      <c r="J52" s="11">
        <f t="shared" si="4"/>
        <v>0</v>
      </c>
      <c r="K52" s="34">
        <f t="shared" si="5"/>
        <v>0</v>
      </c>
      <c r="L52" s="33">
        <v>7</v>
      </c>
      <c r="M52" s="33">
        <v>7</v>
      </c>
      <c r="N52" s="33">
        <v>6</v>
      </c>
      <c r="O52" s="33">
        <v>7</v>
      </c>
      <c r="P52" s="33">
        <v>7</v>
      </c>
      <c r="Q52" s="33">
        <v>7</v>
      </c>
      <c r="R52" s="33">
        <v>7</v>
      </c>
      <c r="S52" s="33">
        <v>7</v>
      </c>
      <c r="T52" s="33">
        <v>7</v>
      </c>
      <c r="U52" s="33">
        <v>7</v>
      </c>
      <c r="V52" s="33">
        <v>7</v>
      </c>
      <c r="W52" s="33">
        <v>7</v>
      </c>
      <c r="X52" s="33">
        <v>7</v>
      </c>
      <c r="Y52" s="33">
        <v>7</v>
      </c>
      <c r="Z52" s="33">
        <v>7</v>
      </c>
      <c r="AA52" s="33">
        <v>7</v>
      </c>
      <c r="AB52" s="33">
        <v>7</v>
      </c>
      <c r="AC52" s="33">
        <v>7</v>
      </c>
      <c r="AD52" s="33">
        <v>7</v>
      </c>
      <c r="AE52" s="33">
        <v>6</v>
      </c>
      <c r="AF52" s="33">
        <v>6</v>
      </c>
      <c r="AG52" s="33">
        <v>6</v>
      </c>
      <c r="AH52" s="33">
        <v>6</v>
      </c>
      <c r="AI52" s="33">
        <v>8</v>
      </c>
      <c r="AJ52" s="33">
        <v>6</v>
      </c>
      <c r="AK52" s="33">
        <v>7</v>
      </c>
      <c r="AL52" s="33">
        <v>7</v>
      </c>
      <c r="AM52" s="33">
        <v>8</v>
      </c>
      <c r="AN52" s="33">
        <v>8</v>
      </c>
      <c r="AO52" s="33">
        <v>8</v>
      </c>
      <c r="AP52" s="33">
        <v>8</v>
      </c>
      <c r="AQ52" s="33">
        <v>7</v>
      </c>
      <c r="AR52" s="33">
        <v>6</v>
      </c>
      <c r="AS52" s="33">
        <v>7</v>
      </c>
      <c r="AT52" s="33">
        <v>8</v>
      </c>
      <c r="AU52" s="33">
        <v>8</v>
      </c>
      <c r="AV52" s="33">
        <v>6</v>
      </c>
      <c r="AW52" s="33">
        <v>8</v>
      </c>
      <c r="AX52" s="33">
        <v>8</v>
      </c>
      <c r="AY52" s="33">
        <v>7</v>
      </c>
      <c r="AZ52" s="33">
        <v>7</v>
      </c>
      <c r="BA52" s="33">
        <v>7</v>
      </c>
      <c r="BB52" s="33">
        <v>8</v>
      </c>
      <c r="BC52" s="33">
        <v>6</v>
      </c>
      <c r="BD52" s="33">
        <v>7</v>
      </c>
      <c r="BE52" s="33">
        <v>7</v>
      </c>
      <c r="BF52" s="33">
        <v>8</v>
      </c>
      <c r="BG52" s="33">
        <v>6</v>
      </c>
      <c r="BH52" s="33">
        <v>6</v>
      </c>
      <c r="BI52" s="33">
        <v>8</v>
      </c>
      <c r="BJ52" s="33">
        <v>7</v>
      </c>
      <c r="BK52" s="33">
        <v>6</v>
      </c>
    </row>
    <row r="53" spans="1:63" ht="15.5" thickTop="1" thickBot="1" x14ac:dyDescent="0.4">
      <c r="A53" s="138"/>
      <c r="B53" s="3" t="s">
        <v>50</v>
      </c>
      <c r="C53" s="4">
        <f t="shared" si="0"/>
        <v>520</v>
      </c>
      <c r="D53" s="11">
        <f>'PCA Completed &amp; Deleted'!C53</f>
        <v>0</v>
      </c>
      <c r="E53" s="11">
        <f t="shared" si="1"/>
        <v>520</v>
      </c>
      <c r="F53" s="6">
        <v>480</v>
      </c>
      <c r="G53" s="12">
        <f t="shared" si="2"/>
        <v>10</v>
      </c>
      <c r="H53" s="13">
        <v>9</v>
      </c>
      <c r="I53" s="9">
        <f t="shared" si="3"/>
        <v>1</v>
      </c>
      <c r="J53" s="11">
        <f t="shared" si="4"/>
        <v>0</v>
      </c>
      <c r="K53" s="34">
        <f t="shared" si="5"/>
        <v>0</v>
      </c>
      <c r="L53" s="33">
        <v>10</v>
      </c>
      <c r="M53" s="33">
        <v>10</v>
      </c>
      <c r="N53" s="33">
        <v>10</v>
      </c>
      <c r="O53" s="33">
        <v>10</v>
      </c>
      <c r="P53" s="33">
        <v>10</v>
      </c>
      <c r="Q53" s="33">
        <v>10</v>
      </c>
      <c r="R53" s="33">
        <v>10</v>
      </c>
      <c r="S53" s="33">
        <v>10</v>
      </c>
      <c r="T53" s="33">
        <v>10</v>
      </c>
      <c r="U53" s="33">
        <v>10</v>
      </c>
      <c r="V53" s="33">
        <v>10</v>
      </c>
      <c r="W53" s="33">
        <v>10</v>
      </c>
      <c r="X53" s="33">
        <v>10</v>
      </c>
      <c r="Y53" s="33">
        <v>10</v>
      </c>
      <c r="Z53" s="33">
        <v>10</v>
      </c>
      <c r="AA53" s="33">
        <v>10</v>
      </c>
      <c r="AB53" s="33">
        <v>10</v>
      </c>
      <c r="AC53" s="33">
        <v>10</v>
      </c>
      <c r="AD53" s="33">
        <v>10</v>
      </c>
      <c r="AE53" s="33">
        <v>10</v>
      </c>
      <c r="AF53" s="33">
        <v>10</v>
      </c>
      <c r="AG53" s="33">
        <v>10</v>
      </c>
      <c r="AH53" s="33">
        <v>10</v>
      </c>
      <c r="AI53" s="33">
        <v>10</v>
      </c>
      <c r="AJ53" s="33">
        <v>10</v>
      </c>
      <c r="AK53" s="33">
        <v>10</v>
      </c>
      <c r="AL53" s="33">
        <v>10</v>
      </c>
      <c r="AM53" s="33">
        <v>10</v>
      </c>
      <c r="AN53" s="33">
        <v>10</v>
      </c>
      <c r="AO53" s="33">
        <v>10</v>
      </c>
      <c r="AP53" s="33">
        <v>10</v>
      </c>
      <c r="AQ53" s="33">
        <v>10</v>
      </c>
      <c r="AR53" s="33">
        <v>10</v>
      </c>
      <c r="AS53" s="33">
        <v>10</v>
      </c>
      <c r="AT53" s="33">
        <v>10</v>
      </c>
      <c r="AU53" s="33">
        <v>10</v>
      </c>
      <c r="AV53" s="33">
        <v>10</v>
      </c>
      <c r="AW53" s="33">
        <v>10</v>
      </c>
      <c r="AX53" s="33">
        <v>10</v>
      </c>
      <c r="AY53" s="33">
        <v>10</v>
      </c>
      <c r="AZ53" s="33">
        <v>10</v>
      </c>
      <c r="BA53" s="33">
        <v>10</v>
      </c>
      <c r="BB53" s="33">
        <v>10</v>
      </c>
      <c r="BC53" s="33">
        <v>10</v>
      </c>
      <c r="BD53" s="33">
        <v>10</v>
      </c>
      <c r="BE53" s="33">
        <v>10</v>
      </c>
      <c r="BF53" s="33">
        <v>10</v>
      </c>
      <c r="BG53" s="33">
        <v>10</v>
      </c>
      <c r="BH53" s="33">
        <v>10</v>
      </c>
      <c r="BI53" s="33">
        <v>10</v>
      </c>
      <c r="BJ53" s="33">
        <v>10</v>
      </c>
      <c r="BK53" s="33">
        <v>10</v>
      </c>
    </row>
    <row r="54" spans="1:63" ht="15.5" thickTop="1" thickBot="1" x14ac:dyDescent="0.4">
      <c r="A54" s="138"/>
      <c r="B54" s="3" t="s">
        <v>51</v>
      </c>
      <c r="C54" s="4">
        <f t="shared" si="0"/>
        <v>432</v>
      </c>
      <c r="D54" s="11">
        <f>'PCA Completed &amp; Deleted'!C54</f>
        <v>2</v>
      </c>
      <c r="E54" s="11">
        <f t="shared" si="1"/>
        <v>430</v>
      </c>
      <c r="F54" s="6">
        <v>480</v>
      </c>
      <c r="G54" s="12">
        <f t="shared" si="2"/>
        <v>8.3076923076923084</v>
      </c>
      <c r="H54" s="13">
        <v>9</v>
      </c>
      <c r="I54" s="9">
        <f t="shared" si="3"/>
        <v>-0.69230769230769162</v>
      </c>
      <c r="J54" s="43">
        <f t="shared" si="4"/>
        <v>0</v>
      </c>
      <c r="K54" s="44">
        <f t="shared" si="5"/>
        <v>2</v>
      </c>
      <c r="L54" s="45">
        <v>6</v>
      </c>
      <c r="M54" s="45">
        <v>9</v>
      </c>
      <c r="N54" s="45">
        <v>6</v>
      </c>
      <c r="O54" s="45">
        <v>6</v>
      </c>
      <c r="P54" s="45">
        <v>6</v>
      </c>
      <c r="Q54" s="45">
        <v>6</v>
      </c>
      <c r="R54" s="45">
        <v>6</v>
      </c>
      <c r="S54" s="45">
        <v>6</v>
      </c>
      <c r="T54" s="45">
        <v>6</v>
      </c>
      <c r="U54" s="45">
        <v>6</v>
      </c>
      <c r="V54" s="45">
        <v>6</v>
      </c>
      <c r="W54" s="45">
        <v>6</v>
      </c>
      <c r="X54" s="45">
        <v>6</v>
      </c>
      <c r="Y54" s="45">
        <v>12</v>
      </c>
      <c r="Z54" s="45">
        <v>12</v>
      </c>
      <c r="AA54" s="45">
        <v>11</v>
      </c>
      <c r="AB54" s="45">
        <v>9</v>
      </c>
      <c r="AC54" s="45">
        <v>11</v>
      </c>
      <c r="AD54" s="45">
        <v>6</v>
      </c>
      <c r="AE54" s="45">
        <v>6</v>
      </c>
      <c r="AF54" s="45">
        <v>7</v>
      </c>
      <c r="AG54" s="45">
        <v>12</v>
      </c>
      <c r="AH54" s="45">
        <v>6</v>
      </c>
      <c r="AI54" s="45">
        <v>12</v>
      </c>
      <c r="AJ54" s="45">
        <v>12</v>
      </c>
      <c r="AK54" s="45">
        <v>12</v>
      </c>
      <c r="AL54" s="45">
        <v>10</v>
      </c>
      <c r="AM54" s="45">
        <v>11</v>
      </c>
      <c r="AN54" s="45">
        <v>10</v>
      </c>
      <c r="AO54" s="45">
        <v>11</v>
      </c>
      <c r="AP54" s="45">
        <v>8</v>
      </c>
      <c r="AQ54" s="45">
        <v>10</v>
      </c>
      <c r="AR54" s="45">
        <v>9</v>
      </c>
      <c r="AS54" s="45">
        <v>10</v>
      </c>
      <c r="AT54" s="45">
        <v>10</v>
      </c>
      <c r="AU54" s="45">
        <v>6</v>
      </c>
      <c r="AV54" s="45">
        <v>6</v>
      </c>
      <c r="AW54" s="45">
        <v>9</v>
      </c>
      <c r="AX54" s="45">
        <v>6</v>
      </c>
      <c r="AY54" s="45">
        <v>6</v>
      </c>
      <c r="AZ54" s="45">
        <v>6</v>
      </c>
      <c r="BA54" s="45">
        <v>6</v>
      </c>
      <c r="BB54" s="45">
        <v>9</v>
      </c>
      <c r="BC54" s="45">
        <v>8</v>
      </c>
      <c r="BD54" s="45">
        <v>9</v>
      </c>
      <c r="BE54" s="45">
        <v>10</v>
      </c>
      <c r="BF54" s="45">
        <v>12</v>
      </c>
      <c r="BG54" s="45">
        <v>7</v>
      </c>
      <c r="BH54" s="45">
        <v>6</v>
      </c>
      <c r="BI54" s="45">
        <v>10</v>
      </c>
      <c r="BJ54" s="45">
        <v>8</v>
      </c>
      <c r="BK54" s="45">
        <v>10</v>
      </c>
    </row>
    <row r="55" spans="1:63" ht="15.5" thickTop="1" thickBot="1" x14ac:dyDescent="0.4">
      <c r="A55" s="138"/>
      <c r="B55" s="14" t="s">
        <v>52</v>
      </c>
      <c r="C55" s="35">
        <f t="shared" si="0"/>
        <v>480</v>
      </c>
      <c r="D55" s="15">
        <f>'PCA Completed &amp; Deleted'!C55</f>
        <v>0</v>
      </c>
      <c r="E55" s="35">
        <f t="shared" si="1"/>
        <v>480</v>
      </c>
      <c r="F55" s="16">
        <v>480</v>
      </c>
      <c r="G55" s="17">
        <f t="shared" si="2"/>
        <v>9.2307692307692299</v>
      </c>
      <c r="H55" s="18">
        <v>9</v>
      </c>
      <c r="I55" s="19">
        <f t="shared" si="3"/>
        <v>0.23076923076922995</v>
      </c>
      <c r="J55" s="47">
        <f t="shared" si="4"/>
        <v>0</v>
      </c>
      <c r="K55" s="44">
        <f t="shared" si="5"/>
        <v>0</v>
      </c>
      <c r="L55" s="42">
        <v>7</v>
      </c>
      <c r="M55" s="42">
        <v>11</v>
      </c>
      <c r="N55" s="42">
        <v>10</v>
      </c>
      <c r="O55" s="42">
        <v>10</v>
      </c>
      <c r="P55" s="42">
        <v>10</v>
      </c>
      <c r="Q55" s="42">
        <v>6</v>
      </c>
      <c r="R55" s="42">
        <v>7</v>
      </c>
      <c r="S55" s="42">
        <v>10</v>
      </c>
      <c r="T55" s="42">
        <v>6</v>
      </c>
      <c r="U55" s="42">
        <v>7</v>
      </c>
      <c r="V55" s="42">
        <v>10</v>
      </c>
      <c r="W55" s="42">
        <v>10</v>
      </c>
      <c r="X55" s="42">
        <v>10</v>
      </c>
      <c r="Y55" s="42">
        <v>6</v>
      </c>
      <c r="Z55" s="42">
        <v>10</v>
      </c>
      <c r="AA55" s="42">
        <v>7</v>
      </c>
      <c r="AB55" s="42">
        <v>7</v>
      </c>
      <c r="AC55" s="42">
        <v>10</v>
      </c>
      <c r="AD55" s="42">
        <v>10</v>
      </c>
      <c r="AE55" s="42">
        <v>10</v>
      </c>
      <c r="AF55" s="42">
        <v>10</v>
      </c>
      <c r="AG55" s="42">
        <v>6</v>
      </c>
      <c r="AH55" s="42">
        <v>10</v>
      </c>
      <c r="AI55" s="42">
        <v>7</v>
      </c>
      <c r="AJ55" s="42">
        <v>10</v>
      </c>
      <c r="AK55" s="42">
        <v>10</v>
      </c>
      <c r="AL55" s="42">
        <v>10</v>
      </c>
      <c r="AM55" s="42">
        <v>10</v>
      </c>
      <c r="AN55" s="42">
        <v>10</v>
      </c>
      <c r="AO55" s="42">
        <v>10</v>
      </c>
      <c r="AP55" s="42">
        <v>8</v>
      </c>
      <c r="AQ55" s="42">
        <v>10</v>
      </c>
      <c r="AR55" s="42">
        <v>10</v>
      </c>
      <c r="AS55" s="42">
        <v>10</v>
      </c>
      <c r="AT55" s="42">
        <v>10</v>
      </c>
      <c r="AU55" s="42">
        <v>8</v>
      </c>
      <c r="AV55" s="42">
        <v>10</v>
      </c>
      <c r="AW55" s="42">
        <v>10</v>
      </c>
      <c r="AX55" s="42">
        <v>10</v>
      </c>
      <c r="AY55" s="42">
        <v>10</v>
      </c>
      <c r="AZ55" s="42">
        <v>10</v>
      </c>
      <c r="BA55" s="42">
        <v>10</v>
      </c>
      <c r="BB55" s="42">
        <v>7</v>
      </c>
      <c r="BC55" s="42">
        <v>10</v>
      </c>
      <c r="BD55" s="42">
        <v>10</v>
      </c>
      <c r="BE55" s="42">
        <v>10</v>
      </c>
      <c r="BF55" s="42">
        <v>10</v>
      </c>
      <c r="BG55" s="42">
        <v>10</v>
      </c>
      <c r="BH55" s="42">
        <v>10</v>
      </c>
      <c r="BI55" s="42">
        <v>10</v>
      </c>
      <c r="BJ55" s="42">
        <v>10</v>
      </c>
      <c r="BK55" s="42">
        <v>10</v>
      </c>
    </row>
    <row r="56" spans="1:63" ht="15.5" thickTop="1" thickBot="1" x14ac:dyDescent="0.4">
      <c r="A56" s="25"/>
      <c r="B56" s="36" t="s">
        <v>69</v>
      </c>
      <c r="C56" s="37">
        <f>SUM(C4:C55)</f>
        <v>23676</v>
      </c>
      <c r="D56" s="37">
        <f t="shared" ref="D56:H56" si="6">SUM(D4:D55)</f>
        <v>47</v>
      </c>
      <c r="E56" s="37">
        <f>SUM(E4:E55)</f>
        <v>23629</v>
      </c>
      <c r="F56" s="37">
        <f>SUM(F4:F55)</f>
        <v>23760</v>
      </c>
      <c r="G56" s="26"/>
      <c r="H56" s="37">
        <f t="shared" si="6"/>
        <v>448</v>
      </c>
      <c r="I56" s="37"/>
      <c r="J56" s="46">
        <f>SUM(J4:J55)</f>
        <v>41</v>
      </c>
      <c r="K56" s="1"/>
      <c r="L56" s="40">
        <f>SUM(L4:L55)</f>
        <v>449</v>
      </c>
      <c r="M56" s="40">
        <f t="shared" ref="M56:BK56" si="7">SUM(M4:M55)</f>
        <v>447</v>
      </c>
      <c r="N56" s="40">
        <f t="shared" si="7"/>
        <v>454</v>
      </c>
      <c r="O56" s="40">
        <f t="shared" si="7"/>
        <v>451</v>
      </c>
      <c r="P56" s="40">
        <f t="shared" si="7"/>
        <v>457</v>
      </c>
      <c r="Q56" s="40">
        <f t="shared" si="7"/>
        <v>450</v>
      </c>
      <c r="R56" s="40">
        <f t="shared" si="7"/>
        <v>452</v>
      </c>
      <c r="S56" s="40">
        <f t="shared" si="7"/>
        <v>461</v>
      </c>
      <c r="T56" s="40">
        <f t="shared" si="7"/>
        <v>449</v>
      </c>
      <c r="U56" s="40">
        <f t="shared" si="7"/>
        <v>462</v>
      </c>
      <c r="V56" s="40">
        <f t="shared" si="7"/>
        <v>454</v>
      </c>
      <c r="W56" s="40">
        <f t="shared" si="7"/>
        <v>457</v>
      </c>
      <c r="X56" s="40">
        <f t="shared" si="7"/>
        <v>454</v>
      </c>
      <c r="Y56" s="40">
        <f t="shared" si="7"/>
        <v>446</v>
      </c>
      <c r="Z56" s="40">
        <f t="shared" si="7"/>
        <v>462</v>
      </c>
      <c r="AA56" s="40">
        <f t="shared" si="7"/>
        <v>456</v>
      </c>
      <c r="AB56" s="40">
        <f t="shared" si="7"/>
        <v>443</v>
      </c>
      <c r="AC56" s="40">
        <f t="shared" si="7"/>
        <v>457</v>
      </c>
      <c r="AD56" s="40">
        <f t="shared" si="7"/>
        <v>447</v>
      </c>
      <c r="AE56" s="40">
        <f t="shared" si="7"/>
        <v>430</v>
      </c>
      <c r="AF56" s="40">
        <f t="shared" si="7"/>
        <v>453</v>
      </c>
      <c r="AG56" s="40">
        <f t="shared" si="7"/>
        <v>454</v>
      </c>
      <c r="AH56" s="40">
        <f t="shared" si="7"/>
        <v>460</v>
      </c>
      <c r="AI56" s="40">
        <f t="shared" si="7"/>
        <v>439</v>
      </c>
      <c r="AJ56" s="40">
        <f t="shared" si="7"/>
        <v>411</v>
      </c>
      <c r="AK56" s="40">
        <f t="shared" si="7"/>
        <v>435</v>
      </c>
      <c r="AL56" s="40">
        <f t="shared" si="7"/>
        <v>449</v>
      </c>
      <c r="AM56" s="40">
        <f t="shared" si="7"/>
        <v>451</v>
      </c>
      <c r="AN56" s="40">
        <f t="shared" si="7"/>
        <v>461</v>
      </c>
      <c r="AO56" s="40">
        <f t="shared" si="7"/>
        <v>462</v>
      </c>
      <c r="AP56" s="40">
        <f t="shared" si="7"/>
        <v>463</v>
      </c>
      <c r="AQ56" s="40">
        <f t="shared" si="7"/>
        <v>470</v>
      </c>
      <c r="AR56" s="40">
        <f t="shared" si="7"/>
        <v>460</v>
      </c>
      <c r="AS56" s="40">
        <f t="shared" si="7"/>
        <v>468</v>
      </c>
      <c r="AT56" s="40">
        <f t="shared" si="7"/>
        <v>470</v>
      </c>
      <c r="AU56" s="40">
        <f t="shared" si="7"/>
        <v>465</v>
      </c>
      <c r="AV56" s="40">
        <f t="shared" si="7"/>
        <v>458</v>
      </c>
      <c r="AW56" s="40">
        <f t="shared" si="7"/>
        <v>465</v>
      </c>
      <c r="AX56" s="40">
        <f t="shared" si="7"/>
        <v>470</v>
      </c>
      <c r="AY56" s="40">
        <f t="shared" si="7"/>
        <v>453</v>
      </c>
      <c r="AZ56" s="40">
        <f t="shared" si="7"/>
        <v>470</v>
      </c>
      <c r="BA56" s="40">
        <f t="shared" si="7"/>
        <v>465</v>
      </c>
      <c r="BB56" s="40">
        <f t="shared" si="7"/>
        <v>467</v>
      </c>
      <c r="BC56" s="40">
        <f t="shared" si="7"/>
        <v>455</v>
      </c>
      <c r="BD56" s="40">
        <f t="shared" si="7"/>
        <v>464</v>
      </c>
      <c r="BE56" s="40">
        <f t="shared" si="7"/>
        <v>461</v>
      </c>
      <c r="BF56" s="40">
        <f t="shared" si="7"/>
        <v>457</v>
      </c>
      <c r="BG56" s="40">
        <f t="shared" si="7"/>
        <v>461</v>
      </c>
      <c r="BH56" s="40">
        <f t="shared" si="7"/>
        <v>460</v>
      </c>
      <c r="BI56" s="40">
        <f t="shared" si="7"/>
        <v>459</v>
      </c>
      <c r="BJ56" s="40">
        <f t="shared" si="7"/>
        <v>456</v>
      </c>
      <c r="BK56" s="40">
        <f t="shared" si="7"/>
        <v>446</v>
      </c>
    </row>
    <row r="57" spans="1:63" ht="15" thickTop="1" x14ac:dyDescent="0.35"/>
  </sheetData>
  <autoFilter ref="B2:B55" xr:uid="{79A590C5-53A1-49D7-905E-962D5D2EFCA0}"/>
  <mergeCells count="22">
    <mergeCell ref="A13:A18"/>
    <mergeCell ref="A19:A26"/>
    <mergeCell ref="A27:A37"/>
    <mergeCell ref="A38:A47"/>
    <mergeCell ref="A48:A55"/>
    <mergeCell ref="A4:A12"/>
    <mergeCell ref="A2:A3"/>
    <mergeCell ref="B2:B3"/>
    <mergeCell ref="C2:C3"/>
    <mergeCell ref="D2:D3"/>
    <mergeCell ref="Q1:T1"/>
    <mergeCell ref="AY2:BK2"/>
    <mergeCell ref="E2:E3"/>
    <mergeCell ref="F2:F3"/>
    <mergeCell ref="L2:X2"/>
    <mergeCell ref="Y2:AK2"/>
    <mergeCell ref="AL2:AX2"/>
    <mergeCell ref="K2:K3"/>
    <mergeCell ref="G2:G3"/>
    <mergeCell ref="H2:H3"/>
    <mergeCell ref="I2:I3"/>
    <mergeCell ref="J2:J3"/>
  </mergeCells>
  <conditionalFormatting sqref="B56:D56 F56">
    <cfRule type="cellIs" dxfId="5" priority="12" operator="lessThan">
      <formula>1</formula>
    </cfRule>
  </conditionalFormatting>
  <conditionalFormatting sqref="D4:D55">
    <cfRule type="cellIs" dxfId="4" priority="14" operator="greaterThan">
      <formula>0</formula>
    </cfRule>
  </conditionalFormatting>
  <conditionalFormatting sqref="H56 J56">
    <cfRule type="cellIs" dxfId="2" priority="10" operator="lessThan">
      <formula>1</formula>
    </cfRule>
  </conditionalFormatting>
  <conditionalFormatting sqref="J4:K55">
    <cfRule type="cellIs" dxfId="1" priority="1" operator="greaterThan">
      <formula>0</formula>
    </cfRule>
    <cfRule type="expression" dxfId="0" priority="2">
      <formula>VALUE($J$4:$K$55)&gt;0</formula>
    </cfRule>
  </conditionalFormatting>
  <hyperlinks>
    <hyperlink ref="Q1" location="'Data Warning'!A1" display="Data Warning" xr:uid="{A49E05B0-B14D-485C-B74F-B495928AB733}"/>
  </hyperlinks>
  <pageMargins left="0.7" right="0.7" top="0.75" bottom="0.75" header="0.3" footer="0.3"/>
  <pageSetup orientation="portrait" r:id="rId1"/>
  <ignoredErrors>
    <ignoredError sqref="L56:BK56" formulaRange="1"/>
  </ignoredErrors>
  <extLst>
    <ext xmlns:x14="http://schemas.microsoft.com/office/spreadsheetml/2009/9/main" uri="{78C0D931-6437-407d-A8EE-F0AAD7539E65}">
      <x14:conditionalFormattings>
        <x14:conditionalFormatting xmlns:xm="http://schemas.microsoft.com/office/excel/2006/main">
          <x14:cfRule type="containsText" priority="11" operator="containsText" id="{748C6AE0-2593-47DD-80EC-77A647467F88}">
            <xm:f>NOT(ISERROR(SEARCH($AV$38,B56)))</xm:f>
            <xm:f>$AV$38</xm:f>
            <x14:dxf>
              <font>
                <color rgb="FF9C0006"/>
              </font>
              <fill>
                <patternFill>
                  <bgColor rgb="FFFFC7CE"/>
                </patternFill>
              </fill>
            </x14:dxf>
          </x14:cfRule>
          <xm:sqref>B56:D56 F56</xm:sqref>
        </x14:conditionalFormatting>
        <x14:conditionalFormatting xmlns:xm="http://schemas.microsoft.com/office/excel/2006/main">
          <x14:cfRule type="containsText" priority="9" operator="containsText" id="{D6A99E60-3033-43C4-9E4D-85E51C242A0C}">
            <xm:f>NOT(ISERROR(SEARCH($AV$38,H56)))</xm:f>
            <xm:f>$AV$38</xm:f>
            <x14:dxf>
              <font>
                <color rgb="FF9C0006"/>
              </font>
              <fill>
                <patternFill>
                  <bgColor rgb="FFFFC7CE"/>
                </patternFill>
              </fill>
            </x14:dxf>
          </x14:cfRule>
          <xm:sqref>H56 J56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2558-4669-4FA1-91B1-B95175A514E2}">
  <dimension ref="A1:M55"/>
  <sheetViews>
    <sheetView workbookViewId="0">
      <selection activeCell="J1" sqref="J1:M1"/>
    </sheetView>
  </sheetViews>
  <sheetFormatPr defaultRowHeight="14.5" x14ac:dyDescent="0.35"/>
  <cols>
    <col min="1" max="1" width="6.26953125" style="50" bestFit="1" customWidth="1"/>
    <col min="2" max="2" width="3.6328125" bestFit="1" customWidth="1"/>
    <col min="4" max="4" width="9.453125" customWidth="1"/>
    <col min="5" max="5" width="10" customWidth="1"/>
    <col min="6" max="6" width="9.54296875" customWidth="1"/>
    <col min="7" max="7" width="10.54296875" customWidth="1"/>
    <col min="8" max="8" width="15.08984375" bestFit="1" customWidth="1"/>
    <col min="9" max="9" width="22.1796875" bestFit="1" customWidth="1"/>
  </cols>
  <sheetData>
    <row r="1" spans="1:13" x14ac:dyDescent="0.35">
      <c r="A1" s="145" t="s">
        <v>82</v>
      </c>
      <c r="B1" s="145"/>
      <c r="C1" s="145"/>
      <c r="D1" s="145"/>
      <c r="E1" s="145"/>
      <c r="F1" s="145"/>
      <c r="G1" s="145"/>
      <c r="H1" s="145"/>
      <c r="I1" s="145"/>
      <c r="J1" s="123" t="s">
        <v>297</v>
      </c>
      <c r="K1" s="123"/>
      <c r="L1" s="123"/>
      <c r="M1" s="123"/>
    </row>
    <row r="2" spans="1:13" s="59" customFormat="1" ht="43.5" x14ac:dyDescent="0.35">
      <c r="A2" s="55" t="s">
        <v>74</v>
      </c>
      <c r="B2" s="56" t="s">
        <v>75</v>
      </c>
      <c r="C2" s="56" t="s">
        <v>78</v>
      </c>
      <c r="D2" s="56" t="s">
        <v>79</v>
      </c>
      <c r="E2" s="56" t="s">
        <v>80</v>
      </c>
      <c r="F2" s="56" t="s">
        <v>88</v>
      </c>
      <c r="G2" s="56" t="s">
        <v>77</v>
      </c>
      <c r="H2" s="57" t="s">
        <v>81</v>
      </c>
      <c r="I2" s="58" t="s">
        <v>84</v>
      </c>
    </row>
    <row r="3" spans="1:13" s="59" customFormat="1" x14ac:dyDescent="0.35">
      <c r="A3" s="105"/>
      <c r="B3" s="106" t="s">
        <v>69</v>
      </c>
      <c r="C3" s="107">
        <f>SUBTOTAL(9,C4:C55)</f>
        <v>47</v>
      </c>
      <c r="D3" s="107">
        <f t="shared" ref="D3:F3" si="0">SUBTOTAL(9,D4:D55)</f>
        <v>23107</v>
      </c>
      <c r="E3" s="107">
        <f t="shared" si="0"/>
        <v>522</v>
      </c>
      <c r="F3" s="107">
        <f t="shared" si="0"/>
        <v>23629</v>
      </c>
      <c r="G3" s="38">
        <f>D3/F3</f>
        <v>0.97790850226416692</v>
      </c>
      <c r="H3" s="48">
        <v>45594.648449074077</v>
      </c>
      <c r="I3" s="1" t="s">
        <v>83</v>
      </c>
    </row>
    <row r="4" spans="1:13" x14ac:dyDescent="0.35">
      <c r="A4" s="49">
        <v>1</v>
      </c>
      <c r="B4" s="1" t="s">
        <v>1</v>
      </c>
      <c r="C4" s="1">
        <v>15</v>
      </c>
      <c r="D4" s="1">
        <v>480</v>
      </c>
      <c r="E4" s="1">
        <v>2</v>
      </c>
      <c r="F4" s="1">
        <v>482</v>
      </c>
      <c r="G4" s="38">
        <v>0.99590000000000001</v>
      </c>
      <c r="H4" s="48">
        <v>45594.648449074077</v>
      </c>
      <c r="I4" s="1" t="s">
        <v>83</v>
      </c>
    </row>
    <row r="5" spans="1:13" x14ac:dyDescent="0.35">
      <c r="A5" s="49">
        <v>1</v>
      </c>
      <c r="B5" s="1" t="s">
        <v>2</v>
      </c>
      <c r="C5" s="1">
        <v>0</v>
      </c>
      <c r="D5" s="1">
        <v>434</v>
      </c>
      <c r="E5" s="1">
        <v>54</v>
      </c>
      <c r="F5" s="1">
        <v>488</v>
      </c>
      <c r="G5" s="38">
        <v>0.88929999999999998</v>
      </c>
      <c r="H5" s="48">
        <v>45594.648449074077</v>
      </c>
      <c r="I5" s="1" t="s">
        <v>83</v>
      </c>
    </row>
    <row r="6" spans="1:13" x14ac:dyDescent="0.35">
      <c r="A6" s="49">
        <v>1</v>
      </c>
      <c r="B6" s="1" t="s">
        <v>3</v>
      </c>
      <c r="C6" s="1">
        <v>0</v>
      </c>
      <c r="D6" s="1">
        <v>360</v>
      </c>
      <c r="E6" s="1">
        <v>0</v>
      </c>
      <c r="F6" s="1">
        <v>360</v>
      </c>
      <c r="G6" s="38">
        <v>1</v>
      </c>
      <c r="H6" s="48">
        <v>45594.648449074077</v>
      </c>
      <c r="I6" s="1" t="s">
        <v>83</v>
      </c>
    </row>
    <row r="7" spans="1:13" x14ac:dyDescent="0.35">
      <c r="A7" s="49">
        <v>1</v>
      </c>
      <c r="B7" s="1" t="s">
        <v>4</v>
      </c>
      <c r="C7" s="1">
        <v>1</v>
      </c>
      <c r="D7" s="1">
        <v>363</v>
      </c>
      <c r="E7" s="1">
        <v>0</v>
      </c>
      <c r="F7" s="1">
        <v>363</v>
      </c>
      <c r="G7" s="38">
        <v>1</v>
      </c>
      <c r="H7" s="48">
        <v>45594.648449074077</v>
      </c>
      <c r="I7" s="1" t="s">
        <v>83</v>
      </c>
    </row>
    <row r="8" spans="1:13" x14ac:dyDescent="0.35">
      <c r="A8" s="49">
        <v>1</v>
      </c>
      <c r="B8" s="1" t="s">
        <v>5</v>
      </c>
      <c r="C8" s="1">
        <v>0</v>
      </c>
      <c r="D8" s="1">
        <v>484</v>
      </c>
      <c r="E8" s="1">
        <v>0</v>
      </c>
      <c r="F8" s="1">
        <v>484</v>
      </c>
      <c r="G8" s="38">
        <v>1</v>
      </c>
      <c r="H8" s="48">
        <v>45594.648449074077</v>
      </c>
      <c r="I8" s="1" t="s">
        <v>83</v>
      </c>
    </row>
    <row r="9" spans="1:13" x14ac:dyDescent="0.35">
      <c r="A9" s="49">
        <v>1</v>
      </c>
      <c r="B9" s="1" t="s">
        <v>6</v>
      </c>
      <c r="C9" s="1">
        <v>0</v>
      </c>
      <c r="D9" s="1">
        <v>480</v>
      </c>
      <c r="E9" s="1">
        <v>0</v>
      </c>
      <c r="F9" s="1">
        <v>480</v>
      </c>
      <c r="G9" s="38">
        <v>1</v>
      </c>
      <c r="H9" s="48">
        <v>45594.648449074077</v>
      </c>
      <c r="I9" s="1" t="s">
        <v>83</v>
      </c>
    </row>
    <row r="10" spans="1:13" x14ac:dyDescent="0.35">
      <c r="A10" s="49">
        <v>1</v>
      </c>
      <c r="B10" s="1" t="s">
        <v>7</v>
      </c>
      <c r="C10" s="1">
        <v>0</v>
      </c>
      <c r="D10" s="1">
        <v>407</v>
      </c>
      <c r="E10" s="1">
        <v>73</v>
      </c>
      <c r="F10" s="1">
        <v>480</v>
      </c>
      <c r="G10" s="38">
        <v>0.84789999999999999</v>
      </c>
      <c r="H10" s="48">
        <v>45594.648449074077</v>
      </c>
      <c r="I10" s="1" t="s">
        <v>83</v>
      </c>
    </row>
    <row r="11" spans="1:13" x14ac:dyDescent="0.35">
      <c r="A11" s="49">
        <v>1</v>
      </c>
      <c r="B11" s="1" t="s">
        <v>8</v>
      </c>
      <c r="C11" s="1">
        <v>0</v>
      </c>
      <c r="D11" s="1">
        <v>246</v>
      </c>
      <c r="E11" s="1">
        <v>0</v>
      </c>
      <c r="F11" s="1">
        <v>246</v>
      </c>
      <c r="G11" s="38">
        <v>1</v>
      </c>
      <c r="H11" s="48">
        <v>45594.648449074077</v>
      </c>
      <c r="I11" s="1" t="s">
        <v>83</v>
      </c>
    </row>
    <row r="12" spans="1:13" x14ac:dyDescent="0.35">
      <c r="A12" s="49">
        <v>1</v>
      </c>
      <c r="B12" s="1" t="s">
        <v>9</v>
      </c>
      <c r="C12" s="1">
        <v>0</v>
      </c>
      <c r="D12" s="1">
        <v>360</v>
      </c>
      <c r="E12" s="1">
        <v>0</v>
      </c>
      <c r="F12" s="1">
        <v>360</v>
      </c>
      <c r="G12" s="38">
        <v>1</v>
      </c>
      <c r="H12" s="48">
        <v>45594.648449074077</v>
      </c>
      <c r="I12" s="1" t="s">
        <v>83</v>
      </c>
    </row>
    <row r="13" spans="1:13" x14ac:dyDescent="0.35">
      <c r="A13" s="49">
        <v>2</v>
      </c>
      <c r="B13" s="1" t="s">
        <v>10</v>
      </c>
      <c r="C13" s="1">
        <v>1</v>
      </c>
      <c r="D13" s="1">
        <v>483</v>
      </c>
      <c r="E13" s="1">
        <v>0</v>
      </c>
      <c r="F13" s="1">
        <v>483</v>
      </c>
      <c r="G13" s="38">
        <v>1</v>
      </c>
      <c r="H13" s="48">
        <v>45594.648449074077</v>
      </c>
      <c r="I13" s="1" t="s">
        <v>83</v>
      </c>
    </row>
    <row r="14" spans="1:13" x14ac:dyDescent="0.35">
      <c r="A14" s="49">
        <v>2</v>
      </c>
      <c r="B14" s="1" t="s">
        <v>11</v>
      </c>
      <c r="C14" s="1">
        <v>0</v>
      </c>
      <c r="D14" s="1">
        <v>88</v>
      </c>
      <c r="E14" s="1">
        <v>273</v>
      </c>
      <c r="F14" s="1">
        <v>361</v>
      </c>
      <c r="G14" s="38">
        <v>0.24379999999999999</v>
      </c>
      <c r="H14" s="48">
        <v>45594.648449074077</v>
      </c>
      <c r="I14" s="1" t="s">
        <v>83</v>
      </c>
    </row>
    <row r="15" spans="1:13" x14ac:dyDescent="0.35">
      <c r="A15" s="49">
        <v>2</v>
      </c>
      <c r="B15" s="1" t="s">
        <v>12</v>
      </c>
      <c r="C15" s="1">
        <v>4</v>
      </c>
      <c r="D15" s="1">
        <v>481</v>
      </c>
      <c r="E15" s="1">
        <v>0</v>
      </c>
      <c r="F15" s="1">
        <v>481</v>
      </c>
      <c r="G15" s="38">
        <v>1</v>
      </c>
      <c r="H15" s="48">
        <v>45594.648449074077</v>
      </c>
      <c r="I15" s="1" t="s">
        <v>83</v>
      </c>
    </row>
    <row r="16" spans="1:13" x14ac:dyDescent="0.35">
      <c r="A16" s="49">
        <v>2</v>
      </c>
      <c r="B16" s="1" t="s">
        <v>13</v>
      </c>
      <c r="C16" s="1">
        <v>0</v>
      </c>
      <c r="D16" s="1">
        <v>480</v>
      </c>
      <c r="E16" s="1">
        <v>0</v>
      </c>
      <c r="F16" s="1">
        <v>480</v>
      </c>
      <c r="G16" s="38">
        <v>1</v>
      </c>
      <c r="H16" s="48">
        <v>45594.648449074077</v>
      </c>
      <c r="I16" s="1" t="s">
        <v>83</v>
      </c>
    </row>
    <row r="17" spans="1:9" x14ac:dyDescent="0.35">
      <c r="A17" s="49">
        <v>2</v>
      </c>
      <c r="B17" s="1" t="s">
        <v>14</v>
      </c>
      <c r="C17" s="1">
        <v>0</v>
      </c>
      <c r="D17" s="1">
        <v>559</v>
      </c>
      <c r="E17" s="1">
        <v>0</v>
      </c>
      <c r="F17" s="1">
        <v>559</v>
      </c>
      <c r="G17" s="38">
        <v>1</v>
      </c>
      <c r="H17" s="48">
        <v>45594.648449074077</v>
      </c>
      <c r="I17" s="1" t="s">
        <v>83</v>
      </c>
    </row>
    <row r="18" spans="1:9" x14ac:dyDescent="0.35">
      <c r="A18" s="49">
        <v>2</v>
      </c>
      <c r="B18" s="1" t="s">
        <v>15</v>
      </c>
      <c r="C18" s="1">
        <v>0</v>
      </c>
      <c r="D18" s="1">
        <v>478</v>
      </c>
      <c r="E18" s="1">
        <v>2</v>
      </c>
      <c r="F18" s="1">
        <v>480</v>
      </c>
      <c r="G18" s="38">
        <v>0.99580000000000002</v>
      </c>
      <c r="H18" s="48">
        <v>45594.648449074077</v>
      </c>
      <c r="I18" s="1" t="s">
        <v>83</v>
      </c>
    </row>
    <row r="19" spans="1:9" x14ac:dyDescent="0.35">
      <c r="A19" s="49">
        <v>3</v>
      </c>
      <c r="B19" s="1" t="s">
        <v>16</v>
      </c>
      <c r="C19" s="1">
        <v>1</v>
      </c>
      <c r="D19" s="1">
        <v>487</v>
      </c>
      <c r="E19" s="1">
        <v>0</v>
      </c>
      <c r="F19" s="1">
        <v>487</v>
      </c>
      <c r="G19" s="38">
        <v>1</v>
      </c>
      <c r="H19" s="48">
        <v>45594.648449074077</v>
      </c>
      <c r="I19" s="1" t="s">
        <v>83</v>
      </c>
    </row>
    <row r="20" spans="1:9" x14ac:dyDescent="0.35">
      <c r="A20" s="49">
        <v>3</v>
      </c>
      <c r="B20" s="1" t="s">
        <v>17</v>
      </c>
      <c r="C20" s="1">
        <v>1</v>
      </c>
      <c r="D20" s="1">
        <v>481</v>
      </c>
      <c r="E20" s="1">
        <v>0</v>
      </c>
      <c r="F20" s="1">
        <v>481</v>
      </c>
      <c r="G20" s="38">
        <v>1</v>
      </c>
      <c r="H20" s="48">
        <v>45594.648449074077</v>
      </c>
      <c r="I20" s="1" t="s">
        <v>83</v>
      </c>
    </row>
    <row r="21" spans="1:9" x14ac:dyDescent="0.35">
      <c r="A21" s="49">
        <v>3</v>
      </c>
      <c r="B21" s="1" t="s">
        <v>18</v>
      </c>
      <c r="C21" s="1">
        <v>0</v>
      </c>
      <c r="D21" s="1">
        <v>481</v>
      </c>
      <c r="E21" s="1">
        <v>0</v>
      </c>
      <c r="F21" s="1">
        <v>481</v>
      </c>
      <c r="G21" s="38">
        <v>1</v>
      </c>
      <c r="H21" s="48">
        <v>45594.648449074077</v>
      </c>
      <c r="I21" s="1" t="s">
        <v>83</v>
      </c>
    </row>
    <row r="22" spans="1:9" x14ac:dyDescent="0.35">
      <c r="A22" s="49">
        <v>3</v>
      </c>
      <c r="B22" s="1" t="s">
        <v>19</v>
      </c>
      <c r="C22" s="1">
        <v>1</v>
      </c>
      <c r="D22" s="1">
        <v>471</v>
      </c>
      <c r="E22" s="1">
        <v>0</v>
      </c>
      <c r="F22" s="1">
        <v>471</v>
      </c>
      <c r="G22" s="38">
        <v>1</v>
      </c>
      <c r="H22" s="48">
        <v>45594.648449074077</v>
      </c>
      <c r="I22" s="1" t="s">
        <v>83</v>
      </c>
    </row>
    <row r="23" spans="1:9" x14ac:dyDescent="0.35">
      <c r="A23" s="49">
        <v>3</v>
      </c>
      <c r="B23" s="1" t="s">
        <v>20</v>
      </c>
      <c r="C23" s="1">
        <v>0</v>
      </c>
      <c r="D23" s="1">
        <v>483</v>
      </c>
      <c r="E23" s="1">
        <v>0</v>
      </c>
      <c r="F23" s="1">
        <v>483</v>
      </c>
      <c r="G23" s="38">
        <v>1</v>
      </c>
      <c r="H23" s="48">
        <v>45594.648449074077</v>
      </c>
      <c r="I23" s="1" t="s">
        <v>83</v>
      </c>
    </row>
    <row r="24" spans="1:9" x14ac:dyDescent="0.35">
      <c r="A24" s="49">
        <v>3</v>
      </c>
      <c r="B24" s="1" t="s">
        <v>21</v>
      </c>
      <c r="C24" s="1">
        <v>0</v>
      </c>
      <c r="D24" s="1">
        <v>520</v>
      </c>
      <c r="E24" s="1">
        <v>0</v>
      </c>
      <c r="F24" s="1">
        <v>520</v>
      </c>
      <c r="G24" s="38">
        <v>1</v>
      </c>
      <c r="H24" s="48">
        <v>45594.648449074077</v>
      </c>
      <c r="I24" s="1" t="s">
        <v>83</v>
      </c>
    </row>
    <row r="25" spans="1:9" x14ac:dyDescent="0.35">
      <c r="A25" s="49">
        <v>3</v>
      </c>
      <c r="B25" s="1" t="s">
        <v>22</v>
      </c>
      <c r="C25" s="1">
        <v>0</v>
      </c>
      <c r="D25" s="1">
        <v>504</v>
      </c>
      <c r="E25" s="1">
        <v>0</v>
      </c>
      <c r="F25" s="1">
        <v>504</v>
      </c>
      <c r="G25" s="38">
        <v>1</v>
      </c>
      <c r="H25" s="48">
        <v>45594.648449074077</v>
      </c>
      <c r="I25" s="1" t="s">
        <v>83</v>
      </c>
    </row>
    <row r="26" spans="1:9" x14ac:dyDescent="0.35">
      <c r="A26" s="49">
        <v>3</v>
      </c>
      <c r="B26" s="1" t="s">
        <v>23</v>
      </c>
      <c r="C26" s="1">
        <v>0</v>
      </c>
      <c r="D26" s="1">
        <v>480</v>
      </c>
      <c r="E26" s="1">
        <v>0</v>
      </c>
      <c r="F26" s="1">
        <v>480</v>
      </c>
      <c r="G26" s="38">
        <v>1</v>
      </c>
      <c r="H26" s="48">
        <v>45594.648449074077</v>
      </c>
      <c r="I26" s="1" t="s">
        <v>83</v>
      </c>
    </row>
    <row r="27" spans="1:9" x14ac:dyDescent="0.35">
      <c r="A27" s="49">
        <v>4</v>
      </c>
      <c r="B27" s="1" t="s">
        <v>24</v>
      </c>
      <c r="C27" s="1">
        <v>0</v>
      </c>
      <c r="D27" s="1">
        <v>479</v>
      </c>
      <c r="E27" s="1">
        <v>0</v>
      </c>
      <c r="F27" s="1">
        <v>479</v>
      </c>
      <c r="G27" s="38">
        <v>1</v>
      </c>
      <c r="H27" s="48">
        <v>45594.648449074077</v>
      </c>
      <c r="I27" s="1" t="s">
        <v>83</v>
      </c>
    </row>
    <row r="28" spans="1:9" x14ac:dyDescent="0.35">
      <c r="A28" s="49">
        <v>4</v>
      </c>
      <c r="B28" s="1" t="s">
        <v>25</v>
      </c>
      <c r="C28" s="1">
        <v>1</v>
      </c>
      <c r="D28" s="1">
        <v>480</v>
      </c>
      <c r="E28" s="1">
        <v>0</v>
      </c>
      <c r="F28" s="1">
        <v>480</v>
      </c>
      <c r="G28" s="38">
        <v>1</v>
      </c>
      <c r="H28" s="48">
        <v>45594.648449074077</v>
      </c>
      <c r="I28" s="1" t="s">
        <v>83</v>
      </c>
    </row>
    <row r="29" spans="1:9" x14ac:dyDescent="0.35">
      <c r="A29" s="49">
        <v>4</v>
      </c>
      <c r="B29" s="1" t="s">
        <v>26</v>
      </c>
      <c r="C29" s="1">
        <v>0</v>
      </c>
      <c r="D29" s="1">
        <v>481</v>
      </c>
      <c r="E29" s="1">
        <v>0</v>
      </c>
      <c r="F29" s="1">
        <v>481</v>
      </c>
      <c r="G29" s="38">
        <v>1</v>
      </c>
      <c r="H29" s="48">
        <v>45594.648449074077</v>
      </c>
      <c r="I29" s="1" t="s">
        <v>83</v>
      </c>
    </row>
    <row r="30" spans="1:9" x14ac:dyDescent="0.35">
      <c r="A30" s="49">
        <v>4</v>
      </c>
      <c r="B30" s="1" t="s">
        <v>27</v>
      </c>
      <c r="C30" s="1">
        <v>3</v>
      </c>
      <c r="D30" s="1">
        <v>364</v>
      </c>
      <c r="E30" s="1">
        <v>0</v>
      </c>
      <c r="F30" s="1">
        <v>364</v>
      </c>
      <c r="G30" s="38">
        <v>1</v>
      </c>
      <c r="H30" s="48">
        <v>45594.648449074077</v>
      </c>
      <c r="I30" s="1" t="s">
        <v>83</v>
      </c>
    </row>
    <row r="31" spans="1:9" x14ac:dyDescent="0.35">
      <c r="A31" s="49">
        <v>4</v>
      </c>
      <c r="B31" s="1" t="s">
        <v>28</v>
      </c>
      <c r="C31" s="1">
        <v>0</v>
      </c>
      <c r="D31" s="1">
        <v>366</v>
      </c>
      <c r="E31" s="1">
        <v>0</v>
      </c>
      <c r="F31" s="1">
        <v>366</v>
      </c>
      <c r="G31" s="38">
        <v>1</v>
      </c>
      <c r="H31" s="48">
        <v>45594.648449074077</v>
      </c>
      <c r="I31" s="1" t="s">
        <v>83</v>
      </c>
    </row>
    <row r="32" spans="1:9" x14ac:dyDescent="0.35">
      <c r="A32" s="49">
        <v>4</v>
      </c>
      <c r="B32" s="1" t="s">
        <v>29</v>
      </c>
      <c r="C32" s="1">
        <v>0</v>
      </c>
      <c r="D32" s="1">
        <v>468</v>
      </c>
      <c r="E32" s="1">
        <v>0</v>
      </c>
      <c r="F32" s="1">
        <v>468</v>
      </c>
      <c r="G32" s="38">
        <v>1</v>
      </c>
      <c r="H32" s="48">
        <v>45594.648449074077</v>
      </c>
      <c r="I32" s="1" t="s">
        <v>83</v>
      </c>
    </row>
    <row r="33" spans="1:9" x14ac:dyDescent="0.35">
      <c r="A33" s="49">
        <v>4</v>
      </c>
      <c r="B33" s="1" t="s">
        <v>30</v>
      </c>
      <c r="C33" s="1">
        <v>0</v>
      </c>
      <c r="D33" s="1">
        <v>484</v>
      </c>
      <c r="E33" s="1">
        <v>0</v>
      </c>
      <c r="F33" s="1">
        <v>484</v>
      </c>
      <c r="G33" s="38">
        <v>1</v>
      </c>
      <c r="H33" s="48">
        <v>45594.648449074077</v>
      </c>
      <c r="I33" s="1" t="s">
        <v>83</v>
      </c>
    </row>
    <row r="34" spans="1:9" x14ac:dyDescent="0.35">
      <c r="A34" s="49">
        <v>4</v>
      </c>
      <c r="B34" s="1" t="s">
        <v>31</v>
      </c>
      <c r="C34" s="1">
        <v>0</v>
      </c>
      <c r="D34" s="1">
        <v>361</v>
      </c>
      <c r="E34" s="1">
        <v>0</v>
      </c>
      <c r="F34" s="1">
        <v>361</v>
      </c>
      <c r="G34" s="38">
        <v>1</v>
      </c>
      <c r="H34" s="48">
        <v>45594.648449074077</v>
      </c>
      <c r="I34" s="1" t="s">
        <v>83</v>
      </c>
    </row>
    <row r="35" spans="1:9" x14ac:dyDescent="0.35">
      <c r="A35" s="49">
        <v>4</v>
      </c>
      <c r="B35" s="1" t="s">
        <v>32</v>
      </c>
      <c r="C35" s="1">
        <v>0</v>
      </c>
      <c r="D35" s="1">
        <v>483</v>
      </c>
      <c r="E35" s="1">
        <v>0</v>
      </c>
      <c r="F35" s="1">
        <v>483</v>
      </c>
      <c r="G35" s="38">
        <v>1</v>
      </c>
      <c r="H35" s="48">
        <v>45594.648449074077</v>
      </c>
      <c r="I35" s="1" t="s">
        <v>83</v>
      </c>
    </row>
    <row r="36" spans="1:9" x14ac:dyDescent="0.35">
      <c r="A36" s="49">
        <v>4</v>
      </c>
      <c r="B36" s="1" t="s">
        <v>33</v>
      </c>
      <c r="C36" s="1">
        <v>0</v>
      </c>
      <c r="D36" s="1">
        <v>480</v>
      </c>
      <c r="E36" s="1">
        <v>0</v>
      </c>
      <c r="F36" s="1">
        <v>480</v>
      </c>
      <c r="G36" s="38">
        <v>1</v>
      </c>
      <c r="H36" s="48">
        <v>45594.648449074077</v>
      </c>
      <c r="I36" s="1" t="s">
        <v>83</v>
      </c>
    </row>
    <row r="37" spans="1:9" x14ac:dyDescent="0.35">
      <c r="A37" s="49">
        <v>4</v>
      </c>
      <c r="B37" s="1" t="s">
        <v>34</v>
      </c>
      <c r="C37" s="1">
        <v>0</v>
      </c>
      <c r="D37" s="1">
        <v>360</v>
      </c>
      <c r="E37" s="1">
        <v>0</v>
      </c>
      <c r="F37" s="1">
        <v>360</v>
      </c>
      <c r="G37" s="38">
        <v>1</v>
      </c>
      <c r="H37" s="48">
        <v>45594.648449074077</v>
      </c>
      <c r="I37" s="1" t="s">
        <v>83</v>
      </c>
    </row>
    <row r="38" spans="1:9" x14ac:dyDescent="0.35">
      <c r="A38" s="49">
        <v>5</v>
      </c>
      <c r="B38" s="1" t="s">
        <v>35</v>
      </c>
      <c r="C38" s="1">
        <v>0</v>
      </c>
      <c r="D38" s="1">
        <v>362</v>
      </c>
      <c r="E38" s="1">
        <v>118</v>
      </c>
      <c r="F38" s="1">
        <v>480</v>
      </c>
      <c r="G38" s="38">
        <v>0.75419999999999998</v>
      </c>
      <c r="H38" s="48">
        <v>45594.648449074077</v>
      </c>
      <c r="I38" s="1" t="s">
        <v>83</v>
      </c>
    </row>
    <row r="39" spans="1:9" x14ac:dyDescent="0.35">
      <c r="A39" s="49">
        <v>5</v>
      </c>
      <c r="B39" s="1" t="s">
        <v>36</v>
      </c>
      <c r="C39" s="1">
        <v>1</v>
      </c>
      <c r="D39" s="1">
        <v>481</v>
      </c>
      <c r="E39" s="1">
        <v>0</v>
      </c>
      <c r="F39" s="1">
        <v>481</v>
      </c>
      <c r="G39" s="38">
        <v>1</v>
      </c>
      <c r="H39" s="48">
        <v>45594.648449074077</v>
      </c>
      <c r="I39" s="1" t="s">
        <v>83</v>
      </c>
    </row>
    <row r="40" spans="1:9" x14ac:dyDescent="0.35">
      <c r="A40" s="49">
        <v>5</v>
      </c>
      <c r="B40" s="1" t="s">
        <v>37</v>
      </c>
      <c r="C40" s="1">
        <v>0</v>
      </c>
      <c r="D40" s="1">
        <v>486</v>
      </c>
      <c r="E40" s="1">
        <v>0</v>
      </c>
      <c r="F40" s="1">
        <v>486</v>
      </c>
      <c r="G40" s="38">
        <v>1</v>
      </c>
      <c r="H40" s="48">
        <v>45594.648449074077</v>
      </c>
      <c r="I40" s="1" t="s">
        <v>83</v>
      </c>
    </row>
    <row r="41" spans="1:9" x14ac:dyDescent="0.35">
      <c r="A41" s="49">
        <v>5</v>
      </c>
      <c r="B41" s="1" t="s">
        <v>38</v>
      </c>
      <c r="C41" s="1">
        <v>1</v>
      </c>
      <c r="D41" s="1">
        <v>483</v>
      </c>
      <c r="E41" s="1">
        <v>0</v>
      </c>
      <c r="F41" s="1">
        <v>483</v>
      </c>
      <c r="G41" s="38">
        <v>1</v>
      </c>
      <c r="H41" s="48">
        <v>45594.648449074077</v>
      </c>
      <c r="I41" s="1" t="s">
        <v>83</v>
      </c>
    </row>
    <row r="42" spans="1:9" x14ac:dyDescent="0.35">
      <c r="A42" s="49">
        <v>5</v>
      </c>
      <c r="B42" s="1" t="s">
        <v>39</v>
      </c>
      <c r="C42" s="1">
        <v>0</v>
      </c>
      <c r="D42" s="1">
        <v>482</v>
      </c>
      <c r="E42" s="1">
        <v>0</v>
      </c>
      <c r="F42" s="1">
        <v>482</v>
      </c>
      <c r="G42" s="38">
        <v>1</v>
      </c>
      <c r="H42" s="48">
        <v>45594.648449074077</v>
      </c>
      <c r="I42" s="1" t="s">
        <v>83</v>
      </c>
    </row>
    <row r="43" spans="1:9" x14ac:dyDescent="0.35">
      <c r="A43" s="49">
        <v>5</v>
      </c>
      <c r="B43" s="1" t="s">
        <v>40</v>
      </c>
      <c r="C43" s="1">
        <v>0</v>
      </c>
      <c r="D43" s="1">
        <v>480</v>
      </c>
      <c r="E43" s="1">
        <v>0</v>
      </c>
      <c r="F43" s="1">
        <v>480</v>
      </c>
      <c r="G43" s="38">
        <v>1</v>
      </c>
      <c r="H43" s="48">
        <v>45594.648449074077</v>
      </c>
      <c r="I43" s="1" t="s">
        <v>83</v>
      </c>
    </row>
    <row r="44" spans="1:9" x14ac:dyDescent="0.35">
      <c r="A44" s="49">
        <v>5</v>
      </c>
      <c r="B44" s="1" t="s">
        <v>41</v>
      </c>
      <c r="C44" s="1">
        <v>0</v>
      </c>
      <c r="D44" s="1">
        <v>480</v>
      </c>
      <c r="E44" s="1">
        <v>0</v>
      </c>
      <c r="F44" s="1">
        <v>480</v>
      </c>
      <c r="G44" s="38">
        <v>1</v>
      </c>
      <c r="H44" s="48">
        <v>45594.648449074077</v>
      </c>
      <c r="I44" s="1" t="s">
        <v>83</v>
      </c>
    </row>
    <row r="45" spans="1:9" x14ac:dyDescent="0.35">
      <c r="A45" s="49">
        <v>5</v>
      </c>
      <c r="B45" s="1" t="s">
        <v>42</v>
      </c>
      <c r="C45" s="1">
        <v>0</v>
      </c>
      <c r="D45" s="1">
        <v>360</v>
      </c>
      <c r="E45" s="1">
        <v>0</v>
      </c>
      <c r="F45" s="1">
        <v>360</v>
      </c>
      <c r="G45" s="38">
        <v>1</v>
      </c>
      <c r="H45" s="48">
        <v>45594.648449074077</v>
      </c>
      <c r="I45" s="1" t="s">
        <v>83</v>
      </c>
    </row>
    <row r="46" spans="1:9" x14ac:dyDescent="0.35">
      <c r="A46" s="49">
        <v>5</v>
      </c>
      <c r="B46" s="1" t="s">
        <v>43</v>
      </c>
      <c r="C46" s="1">
        <v>6</v>
      </c>
      <c r="D46" s="1">
        <v>480</v>
      </c>
      <c r="E46" s="1">
        <v>0</v>
      </c>
      <c r="F46" s="1">
        <v>480</v>
      </c>
      <c r="G46" s="38">
        <v>1</v>
      </c>
      <c r="H46" s="48">
        <v>45594.648449074077</v>
      </c>
      <c r="I46" s="1" t="s">
        <v>83</v>
      </c>
    </row>
    <row r="47" spans="1:9" x14ac:dyDescent="0.35">
      <c r="A47" s="49">
        <v>5</v>
      </c>
      <c r="B47" s="1" t="s">
        <v>44</v>
      </c>
      <c r="C47" s="1">
        <v>7</v>
      </c>
      <c r="D47" s="1">
        <v>481</v>
      </c>
      <c r="E47" s="1">
        <v>0</v>
      </c>
      <c r="F47" s="1">
        <v>481</v>
      </c>
      <c r="G47" s="38">
        <v>1</v>
      </c>
      <c r="H47" s="48">
        <v>45594.648449074077</v>
      </c>
      <c r="I47" s="1" t="s">
        <v>83</v>
      </c>
    </row>
    <row r="48" spans="1:9" x14ac:dyDescent="0.35">
      <c r="A48" s="49">
        <v>6</v>
      </c>
      <c r="B48" s="1" t="s">
        <v>45</v>
      </c>
      <c r="C48" s="1">
        <v>0</v>
      </c>
      <c r="D48" s="1">
        <v>495</v>
      </c>
      <c r="E48" s="1">
        <v>0</v>
      </c>
      <c r="F48" s="1">
        <v>495</v>
      </c>
      <c r="G48" s="38">
        <v>1</v>
      </c>
      <c r="H48" s="48">
        <v>45594.648449074077</v>
      </c>
      <c r="I48" s="1" t="s">
        <v>83</v>
      </c>
    </row>
    <row r="49" spans="1:9" x14ac:dyDescent="0.35">
      <c r="A49" s="49">
        <v>6</v>
      </c>
      <c r="B49" s="1" t="s">
        <v>46</v>
      </c>
      <c r="C49" s="1">
        <v>1</v>
      </c>
      <c r="D49" s="1">
        <v>481</v>
      </c>
      <c r="E49" s="1">
        <v>0</v>
      </c>
      <c r="F49" s="1">
        <v>481</v>
      </c>
      <c r="G49" s="38">
        <v>1</v>
      </c>
      <c r="H49" s="48">
        <v>45594.648449074077</v>
      </c>
      <c r="I49" s="1" t="s">
        <v>83</v>
      </c>
    </row>
    <row r="50" spans="1:9" x14ac:dyDescent="0.35">
      <c r="A50" s="49">
        <v>6</v>
      </c>
      <c r="B50" s="1" t="s">
        <v>47</v>
      </c>
      <c r="C50" s="1">
        <v>0</v>
      </c>
      <c r="D50" s="1">
        <v>520</v>
      </c>
      <c r="E50" s="1">
        <v>0</v>
      </c>
      <c r="F50" s="1">
        <v>520</v>
      </c>
      <c r="G50" s="38">
        <v>1</v>
      </c>
      <c r="H50" s="48">
        <v>45594.648449074077</v>
      </c>
      <c r="I50" s="1" t="s">
        <v>83</v>
      </c>
    </row>
    <row r="51" spans="1:9" x14ac:dyDescent="0.35">
      <c r="A51" s="49">
        <v>6</v>
      </c>
      <c r="B51" s="1" t="s">
        <v>48</v>
      </c>
      <c r="C51" s="1">
        <v>1</v>
      </c>
      <c r="D51" s="1">
        <v>346</v>
      </c>
      <c r="E51" s="1">
        <v>0</v>
      </c>
      <c r="F51" s="1">
        <v>346</v>
      </c>
      <c r="G51" s="38">
        <v>1</v>
      </c>
      <c r="H51" s="48">
        <v>45594.648449074077</v>
      </c>
      <c r="I51" s="1" t="s">
        <v>83</v>
      </c>
    </row>
    <row r="52" spans="1:9" x14ac:dyDescent="0.35">
      <c r="A52" s="49">
        <v>6</v>
      </c>
      <c r="B52" s="1" t="s">
        <v>49</v>
      </c>
      <c r="C52" s="1">
        <v>0</v>
      </c>
      <c r="D52" s="1">
        <v>364</v>
      </c>
      <c r="E52" s="1">
        <v>0</v>
      </c>
      <c r="F52" s="1">
        <v>364</v>
      </c>
      <c r="G52" s="38">
        <v>1</v>
      </c>
      <c r="H52" s="48">
        <v>45594.648449074077</v>
      </c>
      <c r="I52" s="1" t="s">
        <v>83</v>
      </c>
    </row>
    <row r="53" spans="1:9" x14ac:dyDescent="0.35">
      <c r="A53" s="49">
        <v>6</v>
      </c>
      <c r="B53" s="1" t="s">
        <v>50</v>
      </c>
      <c r="C53" s="1">
        <v>0</v>
      </c>
      <c r="D53" s="1">
        <v>520</v>
      </c>
      <c r="E53" s="1">
        <v>0</v>
      </c>
      <c r="F53" s="1">
        <v>520</v>
      </c>
      <c r="G53" s="38">
        <v>1</v>
      </c>
      <c r="H53" s="48">
        <v>45594.648449074077</v>
      </c>
      <c r="I53" s="1" t="s">
        <v>83</v>
      </c>
    </row>
    <row r="54" spans="1:9" x14ac:dyDescent="0.35">
      <c r="A54" s="49">
        <v>6</v>
      </c>
      <c r="B54" s="1" t="s">
        <v>51</v>
      </c>
      <c r="C54" s="1">
        <v>2</v>
      </c>
      <c r="D54" s="1">
        <v>430</v>
      </c>
      <c r="E54" s="1">
        <v>0</v>
      </c>
      <c r="F54" s="1">
        <v>430</v>
      </c>
      <c r="G54" s="38">
        <v>1</v>
      </c>
      <c r="H54" s="48">
        <v>45594.648449074077</v>
      </c>
      <c r="I54" s="1" t="s">
        <v>83</v>
      </c>
    </row>
    <row r="55" spans="1:9" x14ac:dyDescent="0.35">
      <c r="A55" s="49">
        <v>6</v>
      </c>
      <c r="B55" s="1" t="s">
        <v>52</v>
      </c>
      <c r="C55" s="1">
        <v>0</v>
      </c>
      <c r="D55" s="1">
        <v>480</v>
      </c>
      <c r="E55" s="1">
        <v>0</v>
      </c>
      <c r="F55" s="1">
        <v>480</v>
      </c>
      <c r="G55" s="38">
        <v>1</v>
      </c>
      <c r="H55" s="48">
        <v>45594.648449074077</v>
      </c>
      <c r="I55" s="1" t="s">
        <v>83</v>
      </c>
    </row>
  </sheetData>
  <autoFilter ref="A2:A55" xr:uid="{F8A62558-4669-4FA1-91B1-B95175A514E2}"/>
  <mergeCells count="2">
    <mergeCell ref="A1:I1"/>
    <mergeCell ref="J1:M1"/>
  </mergeCells>
  <hyperlinks>
    <hyperlink ref="J1" location="'Data Warning'!A1" display="Data Warning" xr:uid="{07001FD8-37A6-4475-99B8-5BF0A86436D2}"/>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EC5AE-26F0-417B-9394-4CF38C65F2EB}">
  <dimension ref="A1:P54"/>
  <sheetViews>
    <sheetView workbookViewId="0">
      <selection activeCell="A3" sqref="A3"/>
    </sheetView>
  </sheetViews>
  <sheetFormatPr defaultRowHeight="14.5" x14ac:dyDescent="0.35"/>
  <cols>
    <col min="1" max="1" width="6.7265625" customWidth="1"/>
    <col min="2" max="2" width="3.6328125" bestFit="1" customWidth="1"/>
    <col min="3" max="4" width="8" bestFit="1" customWidth="1"/>
    <col min="5" max="5" width="10.81640625" customWidth="1"/>
    <col min="6" max="6" width="11.36328125" bestFit="1" customWidth="1"/>
    <col min="7" max="7" width="10.26953125" bestFit="1" customWidth="1"/>
    <col min="8" max="8" width="9.90625" bestFit="1" customWidth="1"/>
    <col min="9" max="9" width="9.90625" customWidth="1"/>
    <col min="10" max="10" width="7.81640625" customWidth="1"/>
    <col min="11" max="11" width="22.1796875" bestFit="1" customWidth="1"/>
    <col min="12" max="12" width="10.08984375" style="54" bestFit="1" customWidth="1"/>
    <col min="13" max="13" width="8" bestFit="1" customWidth="1"/>
  </cols>
  <sheetData>
    <row r="1" spans="1:16" x14ac:dyDescent="0.35">
      <c r="A1" s="145" t="s">
        <v>95</v>
      </c>
      <c r="B1" s="145"/>
      <c r="C1" s="145"/>
      <c r="D1" s="145"/>
      <c r="E1" s="145"/>
      <c r="F1" s="145"/>
      <c r="G1" s="145"/>
      <c r="H1" s="145"/>
      <c r="I1" s="145"/>
      <c r="J1" s="145"/>
      <c r="K1" s="145"/>
      <c r="L1" s="145"/>
      <c r="M1" s="123" t="s">
        <v>297</v>
      </c>
      <c r="N1" s="123"/>
      <c r="O1" s="123"/>
      <c r="P1" s="123"/>
    </row>
    <row r="2" spans="1:16" ht="72.5" x14ac:dyDescent="0.35">
      <c r="A2" s="74" t="s">
        <v>74</v>
      </c>
      <c r="B2" s="52" t="s">
        <v>75</v>
      </c>
      <c r="C2" s="51" t="s">
        <v>89</v>
      </c>
      <c r="D2" s="51" t="s">
        <v>90</v>
      </c>
      <c r="E2" s="51" t="s">
        <v>91</v>
      </c>
      <c r="F2" s="74" t="s">
        <v>92</v>
      </c>
      <c r="G2" s="74" t="s">
        <v>165</v>
      </c>
      <c r="H2" s="74" t="s">
        <v>93</v>
      </c>
      <c r="I2" s="74" t="s">
        <v>94</v>
      </c>
      <c r="J2" s="74" t="s">
        <v>76</v>
      </c>
      <c r="K2" s="74" t="s">
        <v>86</v>
      </c>
      <c r="L2" s="75" t="s">
        <v>87</v>
      </c>
    </row>
    <row r="3" spans="1:16" x14ac:dyDescent="0.35">
      <c r="A3" s="49">
        <v>1</v>
      </c>
      <c r="B3" s="1" t="s">
        <v>1</v>
      </c>
      <c r="C3" s="38">
        <v>0.90249999999999997</v>
      </c>
      <c r="D3" s="38">
        <v>0.98550000000000004</v>
      </c>
      <c r="E3" s="38">
        <v>0.99590000000000001</v>
      </c>
      <c r="F3" s="38">
        <v>0.99590000000000001</v>
      </c>
      <c r="G3" s="76">
        <f>J3-H3</f>
        <v>480</v>
      </c>
      <c r="H3" s="1">
        <v>2</v>
      </c>
      <c r="I3" s="38">
        <v>4.1000000000000003E-3</v>
      </c>
      <c r="J3" s="1">
        <v>482</v>
      </c>
      <c r="K3" s="1" t="s">
        <v>83</v>
      </c>
      <c r="L3" s="53">
        <v>45594.653553240743</v>
      </c>
    </row>
    <row r="4" spans="1:16" x14ac:dyDescent="0.35">
      <c r="A4" s="49">
        <v>1</v>
      </c>
      <c r="B4" s="1" t="s">
        <v>2</v>
      </c>
      <c r="C4" s="38">
        <v>0.58199999999999996</v>
      </c>
      <c r="D4" s="38">
        <v>0.8135</v>
      </c>
      <c r="E4" s="38">
        <v>0.83609999999999995</v>
      </c>
      <c r="F4" s="38">
        <v>0.88929999999999998</v>
      </c>
      <c r="G4" s="76">
        <f t="shared" ref="G4:G54" si="0">J4-H4</f>
        <v>434</v>
      </c>
      <c r="H4" s="1">
        <v>54</v>
      </c>
      <c r="I4" s="38">
        <v>0.11070000000000001</v>
      </c>
      <c r="J4" s="1">
        <v>488</v>
      </c>
      <c r="K4" s="1" t="s">
        <v>83</v>
      </c>
      <c r="L4" s="53">
        <v>45594.653553240743</v>
      </c>
    </row>
    <row r="5" spans="1:16" x14ac:dyDescent="0.35">
      <c r="A5" s="49">
        <v>1</v>
      </c>
      <c r="B5" s="1" t="s">
        <v>3</v>
      </c>
      <c r="C5" s="38">
        <v>0.89439999999999997</v>
      </c>
      <c r="D5" s="38">
        <v>0.95830000000000004</v>
      </c>
      <c r="E5" s="38">
        <v>0.96940000000000004</v>
      </c>
      <c r="F5" s="38">
        <v>1</v>
      </c>
      <c r="G5" s="76">
        <f t="shared" si="0"/>
        <v>360</v>
      </c>
      <c r="H5" s="1">
        <v>0</v>
      </c>
      <c r="I5" s="38">
        <v>0</v>
      </c>
      <c r="J5" s="1">
        <v>360</v>
      </c>
      <c r="K5" s="1" t="s">
        <v>83</v>
      </c>
      <c r="L5" s="53">
        <v>45594.653553240743</v>
      </c>
    </row>
    <row r="6" spans="1:16" x14ac:dyDescent="0.35">
      <c r="A6" s="49">
        <v>1</v>
      </c>
      <c r="B6" s="1" t="s">
        <v>4</v>
      </c>
      <c r="C6" s="38">
        <v>0.95589999999999997</v>
      </c>
      <c r="D6" s="38">
        <v>0.98899999999999999</v>
      </c>
      <c r="E6" s="38">
        <v>0.99719999999999998</v>
      </c>
      <c r="F6" s="38">
        <v>1</v>
      </c>
      <c r="G6" s="76">
        <f t="shared" si="0"/>
        <v>363</v>
      </c>
      <c r="H6" s="1">
        <v>0</v>
      </c>
      <c r="I6" s="38">
        <v>0</v>
      </c>
      <c r="J6" s="1">
        <v>363</v>
      </c>
      <c r="K6" s="1" t="s">
        <v>83</v>
      </c>
      <c r="L6" s="53">
        <v>45594.653553240743</v>
      </c>
    </row>
    <row r="7" spans="1:16" x14ac:dyDescent="0.35">
      <c r="A7" s="49">
        <v>1</v>
      </c>
      <c r="B7" s="1" t="s">
        <v>5</v>
      </c>
      <c r="C7" s="38">
        <v>0.93179999999999996</v>
      </c>
      <c r="D7" s="38">
        <v>1</v>
      </c>
      <c r="E7" s="38">
        <v>1</v>
      </c>
      <c r="F7" s="38">
        <v>1</v>
      </c>
      <c r="G7" s="76">
        <f t="shared" si="0"/>
        <v>484</v>
      </c>
      <c r="H7" s="1">
        <v>0</v>
      </c>
      <c r="I7" s="38">
        <v>0</v>
      </c>
      <c r="J7" s="1">
        <v>484</v>
      </c>
      <c r="K7" s="1" t="s">
        <v>83</v>
      </c>
      <c r="L7" s="53">
        <v>45594.653553240743</v>
      </c>
    </row>
    <row r="8" spans="1:16" x14ac:dyDescent="0.35">
      <c r="A8" s="49">
        <v>1</v>
      </c>
      <c r="B8" s="1" t="s">
        <v>6</v>
      </c>
      <c r="C8" s="38">
        <v>0.86880000000000002</v>
      </c>
      <c r="D8" s="38">
        <v>0.96250000000000002</v>
      </c>
      <c r="E8" s="38">
        <v>0.99580000000000002</v>
      </c>
      <c r="F8" s="38">
        <v>1</v>
      </c>
      <c r="G8" s="76">
        <f t="shared" si="0"/>
        <v>480</v>
      </c>
      <c r="H8" s="1">
        <v>0</v>
      </c>
      <c r="I8" s="38">
        <v>0</v>
      </c>
      <c r="J8" s="1">
        <v>480</v>
      </c>
      <c r="K8" s="1" t="s">
        <v>83</v>
      </c>
      <c r="L8" s="53">
        <v>45594.653553240743</v>
      </c>
    </row>
    <row r="9" spans="1:16" x14ac:dyDescent="0.35">
      <c r="A9" s="49">
        <v>1</v>
      </c>
      <c r="B9" s="1" t="s">
        <v>7</v>
      </c>
      <c r="C9" s="38">
        <v>5.8299999999999998E-2</v>
      </c>
      <c r="D9" s="38">
        <v>0.18329999999999999</v>
      </c>
      <c r="E9" s="38">
        <v>0.31459999999999999</v>
      </c>
      <c r="F9" s="38">
        <v>0.84789999999999999</v>
      </c>
      <c r="G9" s="76">
        <f t="shared" si="0"/>
        <v>407</v>
      </c>
      <c r="H9" s="1">
        <v>73</v>
      </c>
      <c r="I9" s="38">
        <v>0.15210000000000001</v>
      </c>
      <c r="J9" s="1">
        <v>480</v>
      </c>
      <c r="K9" s="1" t="s">
        <v>83</v>
      </c>
      <c r="L9" s="53">
        <v>45594.653553240743</v>
      </c>
    </row>
    <row r="10" spans="1:16" x14ac:dyDescent="0.35">
      <c r="A10" s="49">
        <v>1</v>
      </c>
      <c r="B10" s="1" t="s">
        <v>8</v>
      </c>
      <c r="C10" s="38">
        <v>0.75609999999999999</v>
      </c>
      <c r="D10" s="38">
        <v>0.95530000000000004</v>
      </c>
      <c r="E10" s="38">
        <v>0.9919</v>
      </c>
      <c r="F10" s="38">
        <v>1</v>
      </c>
      <c r="G10" s="76">
        <f t="shared" si="0"/>
        <v>246</v>
      </c>
      <c r="H10" s="1">
        <v>0</v>
      </c>
      <c r="I10" s="38">
        <v>0</v>
      </c>
      <c r="J10" s="1">
        <v>246</v>
      </c>
      <c r="K10" s="1" t="s">
        <v>83</v>
      </c>
      <c r="L10" s="53">
        <v>45594.653553240743</v>
      </c>
    </row>
    <row r="11" spans="1:16" x14ac:dyDescent="0.35">
      <c r="A11" s="49">
        <v>1</v>
      </c>
      <c r="B11" s="1" t="s">
        <v>9</v>
      </c>
      <c r="C11" s="38">
        <v>0.8972</v>
      </c>
      <c r="D11" s="38">
        <v>0.99439999999999995</v>
      </c>
      <c r="E11" s="38">
        <v>1</v>
      </c>
      <c r="F11" s="38">
        <v>1</v>
      </c>
      <c r="G11" s="76">
        <f t="shared" si="0"/>
        <v>360</v>
      </c>
      <c r="H11" s="1">
        <v>0</v>
      </c>
      <c r="I11" s="38">
        <v>0</v>
      </c>
      <c r="J11" s="1">
        <v>360</v>
      </c>
      <c r="K11" s="1" t="s">
        <v>83</v>
      </c>
      <c r="L11" s="53">
        <v>45594.653553240743</v>
      </c>
    </row>
    <row r="12" spans="1:16" x14ac:dyDescent="0.35">
      <c r="A12" s="49">
        <v>2</v>
      </c>
      <c r="B12" s="1" t="s">
        <v>10</v>
      </c>
      <c r="C12" s="38">
        <v>0.89229999999999998</v>
      </c>
      <c r="D12" s="38">
        <v>0.97719999999999996</v>
      </c>
      <c r="E12" s="38">
        <v>0.99790000000000001</v>
      </c>
      <c r="F12" s="38">
        <v>1</v>
      </c>
      <c r="G12" s="76">
        <f t="shared" si="0"/>
        <v>483</v>
      </c>
      <c r="H12" s="1">
        <v>0</v>
      </c>
      <c r="I12" s="38">
        <v>0</v>
      </c>
      <c r="J12" s="1">
        <v>483</v>
      </c>
      <c r="K12" s="1" t="s">
        <v>83</v>
      </c>
      <c r="L12" s="53">
        <v>45594.653553240743</v>
      </c>
    </row>
    <row r="13" spans="1:16" x14ac:dyDescent="0.35">
      <c r="A13" s="49">
        <v>2</v>
      </c>
      <c r="B13" s="1" t="s">
        <v>11</v>
      </c>
      <c r="C13" s="38">
        <v>3.5999999999999997E-2</v>
      </c>
      <c r="D13" s="38">
        <v>0.12470000000000001</v>
      </c>
      <c r="E13" s="38">
        <v>0.17730000000000001</v>
      </c>
      <c r="F13" s="38">
        <v>0.24379999999999999</v>
      </c>
      <c r="G13" s="76">
        <f t="shared" si="0"/>
        <v>88</v>
      </c>
      <c r="H13" s="1">
        <v>273</v>
      </c>
      <c r="I13" s="38">
        <v>0.75619999999999998</v>
      </c>
      <c r="J13" s="1">
        <v>361</v>
      </c>
      <c r="K13" s="1" t="s">
        <v>83</v>
      </c>
      <c r="L13" s="53">
        <v>45594.653553240743</v>
      </c>
    </row>
    <row r="14" spans="1:16" x14ac:dyDescent="0.35">
      <c r="A14" s="49">
        <v>2</v>
      </c>
      <c r="B14" s="1" t="s">
        <v>12</v>
      </c>
      <c r="C14" s="38">
        <v>0.83779999999999999</v>
      </c>
      <c r="D14" s="38">
        <v>0.99790000000000001</v>
      </c>
      <c r="E14" s="38">
        <v>1</v>
      </c>
      <c r="F14" s="38">
        <v>1</v>
      </c>
      <c r="G14" s="76">
        <f t="shared" si="0"/>
        <v>481</v>
      </c>
      <c r="H14" s="1">
        <v>0</v>
      </c>
      <c r="I14" s="38">
        <v>0</v>
      </c>
      <c r="J14" s="1">
        <v>481</v>
      </c>
      <c r="K14" s="1" t="s">
        <v>83</v>
      </c>
      <c r="L14" s="53">
        <v>45594.653553240743</v>
      </c>
    </row>
    <row r="15" spans="1:16" x14ac:dyDescent="0.35">
      <c r="A15" s="49">
        <v>2</v>
      </c>
      <c r="B15" s="1" t="s">
        <v>13</v>
      </c>
      <c r="C15" s="38">
        <v>0.75629999999999997</v>
      </c>
      <c r="D15" s="38">
        <v>0.9708</v>
      </c>
      <c r="E15" s="38">
        <v>0.98540000000000005</v>
      </c>
      <c r="F15" s="38">
        <v>1</v>
      </c>
      <c r="G15" s="76">
        <f t="shared" si="0"/>
        <v>480</v>
      </c>
      <c r="H15" s="1">
        <v>0</v>
      </c>
      <c r="I15" s="38">
        <v>0</v>
      </c>
      <c r="J15" s="1">
        <v>480</v>
      </c>
      <c r="K15" s="1" t="s">
        <v>83</v>
      </c>
      <c r="L15" s="53">
        <v>45594.653553240743</v>
      </c>
    </row>
    <row r="16" spans="1:16" x14ac:dyDescent="0.35">
      <c r="A16" s="49">
        <v>2</v>
      </c>
      <c r="B16" s="1" t="s">
        <v>14</v>
      </c>
      <c r="C16" s="38">
        <v>0.99109999999999998</v>
      </c>
      <c r="D16" s="38">
        <v>1</v>
      </c>
      <c r="E16" s="38">
        <v>1</v>
      </c>
      <c r="F16" s="38">
        <v>1</v>
      </c>
      <c r="G16" s="76">
        <f t="shared" si="0"/>
        <v>559</v>
      </c>
      <c r="H16" s="1">
        <v>0</v>
      </c>
      <c r="I16" s="38">
        <v>0</v>
      </c>
      <c r="J16" s="1">
        <v>559</v>
      </c>
      <c r="K16" s="1" t="s">
        <v>83</v>
      </c>
      <c r="L16" s="53">
        <v>45594.653553240743</v>
      </c>
    </row>
    <row r="17" spans="1:12" x14ac:dyDescent="0.35">
      <c r="A17" s="49">
        <v>2</v>
      </c>
      <c r="B17" s="1" t="s">
        <v>15</v>
      </c>
      <c r="C17" s="38">
        <v>0.86460000000000004</v>
      </c>
      <c r="D17" s="38">
        <v>0.95830000000000004</v>
      </c>
      <c r="E17" s="38">
        <v>0.97499999999999998</v>
      </c>
      <c r="F17" s="38">
        <v>0.99580000000000002</v>
      </c>
      <c r="G17" s="76">
        <f t="shared" si="0"/>
        <v>478</v>
      </c>
      <c r="H17" s="1">
        <v>2</v>
      </c>
      <c r="I17" s="38">
        <v>4.1999999999999997E-3</v>
      </c>
      <c r="J17" s="1">
        <v>480</v>
      </c>
      <c r="K17" s="1" t="s">
        <v>83</v>
      </c>
      <c r="L17" s="53">
        <v>45594.653553240743</v>
      </c>
    </row>
    <row r="18" spans="1:12" x14ac:dyDescent="0.35">
      <c r="A18" s="49">
        <v>3</v>
      </c>
      <c r="B18" s="1" t="s">
        <v>16</v>
      </c>
      <c r="C18" s="38">
        <v>0.99790000000000001</v>
      </c>
      <c r="D18" s="38">
        <v>1</v>
      </c>
      <c r="E18" s="38">
        <v>1</v>
      </c>
      <c r="F18" s="38">
        <v>1</v>
      </c>
      <c r="G18" s="76">
        <f t="shared" si="0"/>
        <v>487</v>
      </c>
      <c r="H18" s="1">
        <v>0</v>
      </c>
      <c r="I18" s="38">
        <v>0</v>
      </c>
      <c r="J18" s="1">
        <v>487</v>
      </c>
      <c r="K18" s="1" t="s">
        <v>83</v>
      </c>
      <c r="L18" s="53">
        <v>45594.653553240743</v>
      </c>
    </row>
    <row r="19" spans="1:12" x14ac:dyDescent="0.35">
      <c r="A19" s="49">
        <v>3</v>
      </c>
      <c r="B19" s="1" t="s">
        <v>17</v>
      </c>
      <c r="C19" s="38">
        <v>0.98960000000000004</v>
      </c>
      <c r="D19" s="38">
        <v>0.99580000000000002</v>
      </c>
      <c r="E19" s="38">
        <v>0.99580000000000002</v>
      </c>
      <c r="F19" s="38">
        <v>1</v>
      </c>
      <c r="G19" s="76">
        <f t="shared" si="0"/>
        <v>481</v>
      </c>
      <c r="H19" s="1">
        <v>0</v>
      </c>
      <c r="I19" s="38">
        <v>0</v>
      </c>
      <c r="J19" s="1">
        <v>481</v>
      </c>
      <c r="K19" s="1" t="s">
        <v>83</v>
      </c>
      <c r="L19" s="53">
        <v>45594.653553240743</v>
      </c>
    </row>
    <row r="20" spans="1:12" x14ac:dyDescent="0.35">
      <c r="A20" s="49">
        <v>3</v>
      </c>
      <c r="B20" s="1" t="s">
        <v>18</v>
      </c>
      <c r="C20" s="38">
        <v>0.71930000000000005</v>
      </c>
      <c r="D20" s="38">
        <v>0.93559999999999999</v>
      </c>
      <c r="E20" s="38">
        <v>0.95840000000000003</v>
      </c>
      <c r="F20" s="38">
        <v>1</v>
      </c>
      <c r="G20" s="76">
        <f t="shared" si="0"/>
        <v>481</v>
      </c>
      <c r="H20" s="1">
        <v>0</v>
      </c>
      <c r="I20" s="38">
        <v>0</v>
      </c>
      <c r="J20" s="1">
        <v>481</v>
      </c>
      <c r="K20" s="1" t="s">
        <v>83</v>
      </c>
      <c r="L20" s="53">
        <v>45594.653553240743</v>
      </c>
    </row>
    <row r="21" spans="1:12" x14ac:dyDescent="0.35">
      <c r="A21" s="49">
        <v>3</v>
      </c>
      <c r="B21" s="1" t="s">
        <v>19</v>
      </c>
      <c r="C21" s="38">
        <v>0.8599</v>
      </c>
      <c r="D21" s="38">
        <v>0.99150000000000005</v>
      </c>
      <c r="E21" s="38">
        <v>1</v>
      </c>
      <c r="F21" s="38">
        <v>1</v>
      </c>
      <c r="G21" s="76">
        <f t="shared" si="0"/>
        <v>471</v>
      </c>
      <c r="H21" s="1">
        <v>0</v>
      </c>
      <c r="I21" s="38">
        <v>0</v>
      </c>
      <c r="J21" s="1">
        <v>471</v>
      </c>
      <c r="K21" s="1" t="s">
        <v>83</v>
      </c>
      <c r="L21" s="53">
        <v>45594.653553240743</v>
      </c>
    </row>
    <row r="22" spans="1:12" x14ac:dyDescent="0.35">
      <c r="A22" s="49">
        <v>3</v>
      </c>
      <c r="B22" s="1" t="s">
        <v>20</v>
      </c>
      <c r="C22" s="38">
        <v>0.99790000000000001</v>
      </c>
      <c r="D22" s="38">
        <v>1</v>
      </c>
      <c r="E22" s="38">
        <v>1</v>
      </c>
      <c r="F22" s="38">
        <v>1</v>
      </c>
      <c r="G22" s="76">
        <f t="shared" si="0"/>
        <v>483</v>
      </c>
      <c r="H22" s="1">
        <v>0</v>
      </c>
      <c r="I22" s="38">
        <v>0</v>
      </c>
      <c r="J22" s="1">
        <v>483</v>
      </c>
      <c r="K22" s="1" t="s">
        <v>83</v>
      </c>
      <c r="L22" s="53">
        <v>45594.653553240743</v>
      </c>
    </row>
    <row r="23" spans="1:12" x14ac:dyDescent="0.35">
      <c r="A23" s="49">
        <v>3</v>
      </c>
      <c r="B23" s="1" t="s">
        <v>21</v>
      </c>
      <c r="C23" s="38">
        <v>0.91920000000000002</v>
      </c>
      <c r="D23" s="38">
        <v>1</v>
      </c>
      <c r="E23" s="38">
        <v>1</v>
      </c>
      <c r="F23" s="38">
        <v>1</v>
      </c>
      <c r="G23" s="76">
        <f t="shared" si="0"/>
        <v>520</v>
      </c>
      <c r="H23" s="1">
        <v>0</v>
      </c>
      <c r="I23" s="38">
        <v>0</v>
      </c>
      <c r="J23" s="1">
        <v>520</v>
      </c>
      <c r="K23" s="1" t="s">
        <v>83</v>
      </c>
      <c r="L23" s="53">
        <v>45594.653553240743</v>
      </c>
    </row>
    <row r="24" spans="1:12" x14ac:dyDescent="0.35">
      <c r="A24" s="49">
        <v>3</v>
      </c>
      <c r="B24" s="1" t="s">
        <v>22</v>
      </c>
      <c r="C24" s="38">
        <v>0.77580000000000005</v>
      </c>
      <c r="D24" s="38">
        <v>1</v>
      </c>
      <c r="E24" s="38">
        <v>1</v>
      </c>
      <c r="F24" s="38">
        <v>1</v>
      </c>
      <c r="G24" s="76">
        <f t="shared" si="0"/>
        <v>504</v>
      </c>
      <c r="H24" s="1">
        <v>0</v>
      </c>
      <c r="I24" s="38">
        <v>0</v>
      </c>
      <c r="J24" s="1">
        <v>504</v>
      </c>
      <c r="K24" s="1" t="s">
        <v>83</v>
      </c>
      <c r="L24" s="53">
        <v>45594.653553240743</v>
      </c>
    </row>
    <row r="25" spans="1:12" x14ac:dyDescent="0.35">
      <c r="A25" s="49">
        <v>3</v>
      </c>
      <c r="B25" s="1" t="s">
        <v>23</v>
      </c>
      <c r="C25" s="38">
        <v>0.6875</v>
      </c>
      <c r="D25" s="38">
        <v>0.96250000000000002</v>
      </c>
      <c r="E25" s="38">
        <v>0.99790000000000001</v>
      </c>
      <c r="F25" s="38">
        <v>1</v>
      </c>
      <c r="G25" s="76">
        <f t="shared" si="0"/>
        <v>480</v>
      </c>
      <c r="H25" s="1">
        <v>0</v>
      </c>
      <c r="I25" s="38">
        <v>0</v>
      </c>
      <c r="J25" s="1">
        <v>480</v>
      </c>
      <c r="K25" s="1" t="s">
        <v>83</v>
      </c>
      <c r="L25" s="53">
        <v>45594.653553240743</v>
      </c>
    </row>
    <row r="26" spans="1:12" x14ac:dyDescent="0.35">
      <c r="A26" s="49">
        <v>4</v>
      </c>
      <c r="B26" s="1" t="s">
        <v>24</v>
      </c>
      <c r="C26" s="38">
        <v>0.87890000000000001</v>
      </c>
      <c r="D26" s="38">
        <v>0.99370000000000003</v>
      </c>
      <c r="E26" s="38">
        <v>1</v>
      </c>
      <c r="F26" s="38">
        <v>1</v>
      </c>
      <c r="G26" s="76">
        <f t="shared" si="0"/>
        <v>479</v>
      </c>
      <c r="H26" s="1">
        <v>0</v>
      </c>
      <c r="I26" s="38">
        <v>0</v>
      </c>
      <c r="J26" s="1">
        <v>479</v>
      </c>
      <c r="K26" s="1" t="s">
        <v>83</v>
      </c>
      <c r="L26" s="53">
        <v>45594.653553240743</v>
      </c>
    </row>
    <row r="27" spans="1:12" x14ac:dyDescent="0.35">
      <c r="A27" s="49">
        <v>4</v>
      </c>
      <c r="B27" s="1" t="s">
        <v>25</v>
      </c>
      <c r="C27" s="38">
        <v>0.71460000000000001</v>
      </c>
      <c r="D27" s="38">
        <v>0.9083</v>
      </c>
      <c r="E27" s="38">
        <v>0.9667</v>
      </c>
      <c r="F27" s="38">
        <v>1</v>
      </c>
      <c r="G27" s="76">
        <f t="shared" si="0"/>
        <v>480</v>
      </c>
      <c r="H27" s="1">
        <v>0</v>
      </c>
      <c r="I27" s="38">
        <v>0</v>
      </c>
      <c r="J27" s="1">
        <v>480</v>
      </c>
      <c r="K27" s="1" t="s">
        <v>83</v>
      </c>
      <c r="L27" s="53">
        <v>45594.653553240743</v>
      </c>
    </row>
    <row r="28" spans="1:12" x14ac:dyDescent="0.35">
      <c r="A28" s="49">
        <v>4</v>
      </c>
      <c r="B28" s="1" t="s">
        <v>26</v>
      </c>
      <c r="C28" s="38">
        <v>0.98750000000000004</v>
      </c>
      <c r="D28" s="38">
        <v>0.99580000000000002</v>
      </c>
      <c r="E28" s="38">
        <v>1</v>
      </c>
      <c r="F28" s="38">
        <v>1</v>
      </c>
      <c r="G28" s="76">
        <f t="shared" si="0"/>
        <v>481</v>
      </c>
      <c r="H28" s="1">
        <v>0</v>
      </c>
      <c r="I28" s="38">
        <v>0</v>
      </c>
      <c r="J28" s="1">
        <v>481</v>
      </c>
      <c r="K28" s="1" t="s">
        <v>83</v>
      </c>
      <c r="L28" s="53">
        <v>45594.653553240743</v>
      </c>
    </row>
    <row r="29" spans="1:12" x14ac:dyDescent="0.35">
      <c r="A29" s="49">
        <v>4</v>
      </c>
      <c r="B29" s="1" t="s">
        <v>27</v>
      </c>
      <c r="C29" s="38">
        <v>0.96430000000000005</v>
      </c>
      <c r="D29" s="38">
        <v>0.99180000000000001</v>
      </c>
      <c r="E29" s="38">
        <v>1</v>
      </c>
      <c r="F29" s="38">
        <v>1</v>
      </c>
      <c r="G29" s="76">
        <f t="shared" si="0"/>
        <v>364</v>
      </c>
      <c r="H29" s="1">
        <v>0</v>
      </c>
      <c r="I29" s="38">
        <v>0</v>
      </c>
      <c r="J29" s="1">
        <v>364</v>
      </c>
      <c r="K29" s="1" t="s">
        <v>83</v>
      </c>
      <c r="L29" s="53">
        <v>45594.653553240743</v>
      </c>
    </row>
    <row r="30" spans="1:12" x14ac:dyDescent="0.35">
      <c r="A30" s="49">
        <v>4</v>
      </c>
      <c r="B30" s="1" t="s">
        <v>28</v>
      </c>
      <c r="C30" s="38">
        <v>0.97809999999999997</v>
      </c>
      <c r="D30" s="38">
        <v>1</v>
      </c>
      <c r="E30" s="38">
        <v>1</v>
      </c>
      <c r="F30" s="38">
        <v>1</v>
      </c>
      <c r="G30" s="76">
        <f t="shared" si="0"/>
        <v>366</v>
      </c>
      <c r="H30" s="1">
        <v>0</v>
      </c>
      <c r="I30" s="38">
        <v>0</v>
      </c>
      <c r="J30" s="1">
        <v>366</v>
      </c>
      <c r="K30" s="1" t="s">
        <v>83</v>
      </c>
      <c r="L30" s="53">
        <v>45594.653553240743</v>
      </c>
    </row>
    <row r="31" spans="1:12" x14ac:dyDescent="0.35">
      <c r="A31" s="49">
        <v>4</v>
      </c>
      <c r="B31" s="1" t="s">
        <v>29</v>
      </c>
      <c r="C31" s="38">
        <v>0.66239999999999999</v>
      </c>
      <c r="D31" s="38">
        <v>0.95089999999999997</v>
      </c>
      <c r="E31" s="38">
        <v>1</v>
      </c>
      <c r="F31" s="38">
        <v>1</v>
      </c>
      <c r="G31" s="76">
        <f t="shared" si="0"/>
        <v>468</v>
      </c>
      <c r="H31" s="1">
        <v>0</v>
      </c>
      <c r="I31" s="38">
        <v>0</v>
      </c>
      <c r="J31" s="1">
        <v>468</v>
      </c>
      <c r="K31" s="1" t="s">
        <v>83</v>
      </c>
      <c r="L31" s="53">
        <v>45594.653553240743</v>
      </c>
    </row>
    <row r="32" spans="1:12" x14ac:dyDescent="0.35">
      <c r="A32" s="49">
        <v>4</v>
      </c>
      <c r="B32" s="1" t="s">
        <v>30</v>
      </c>
      <c r="C32" s="38">
        <v>0.99790000000000001</v>
      </c>
      <c r="D32" s="38">
        <v>1</v>
      </c>
      <c r="E32" s="38">
        <v>1</v>
      </c>
      <c r="F32" s="38">
        <v>1</v>
      </c>
      <c r="G32" s="76">
        <f t="shared" si="0"/>
        <v>484</v>
      </c>
      <c r="H32" s="1">
        <v>0</v>
      </c>
      <c r="I32" s="38">
        <v>0</v>
      </c>
      <c r="J32" s="1">
        <v>484</v>
      </c>
      <c r="K32" s="1" t="s">
        <v>83</v>
      </c>
      <c r="L32" s="53">
        <v>45594.653553240743</v>
      </c>
    </row>
    <row r="33" spans="1:12" x14ac:dyDescent="0.35">
      <c r="A33" s="49">
        <v>4</v>
      </c>
      <c r="B33" s="1" t="s">
        <v>31</v>
      </c>
      <c r="C33" s="38">
        <v>0.97230000000000005</v>
      </c>
      <c r="D33" s="38">
        <v>1</v>
      </c>
      <c r="E33" s="38">
        <v>1</v>
      </c>
      <c r="F33" s="38">
        <v>1</v>
      </c>
      <c r="G33" s="76">
        <f t="shared" si="0"/>
        <v>361</v>
      </c>
      <c r="H33" s="1">
        <v>0</v>
      </c>
      <c r="I33" s="38">
        <v>0</v>
      </c>
      <c r="J33" s="1">
        <v>361</v>
      </c>
      <c r="K33" s="1" t="s">
        <v>83</v>
      </c>
      <c r="L33" s="53">
        <v>45594.653553240743</v>
      </c>
    </row>
    <row r="34" spans="1:12" x14ac:dyDescent="0.35">
      <c r="A34" s="49">
        <v>4</v>
      </c>
      <c r="B34" s="1" t="s">
        <v>32</v>
      </c>
      <c r="C34" s="38">
        <v>0.87990000000000002</v>
      </c>
      <c r="D34" s="38">
        <v>1</v>
      </c>
      <c r="E34" s="38">
        <v>1</v>
      </c>
      <c r="F34" s="38">
        <v>1</v>
      </c>
      <c r="G34" s="76">
        <f t="shared" si="0"/>
        <v>483</v>
      </c>
      <c r="H34" s="1">
        <v>0</v>
      </c>
      <c r="I34" s="38">
        <v>0</v>
      </c>
      <c r="J34" s="1">
        <v>483</v>
      </c>
      <c r="K34" s="1" t="s">
        <v>83</v>
      </c>
      <c r="L34" s="53">
        <v>45594.653553240743</v>
      </c>
    </row>
    <row r="35" spans="1:12" x14ac:dyDescent="0.35">
      <c r="A35" s="49">
        <v>4</v>
      </c>
      <c r="B35" s="1" t="s">
        <v>33</v>
      </c>
      <c r="C35" s="38">
        <v>0.95</v>
      </c>
      <c r="D35" s="38">
        <v>0.99580000000000002</v>
      </c>
      <c r="E35" s="38">
        <v>0.99790000000000001</v>
      </c>
      <c r="F35" s="38">
        <v>1</v>
      </c>
      <c r="G35" s="76">
        <f t="shared" si="0"/>
        <v>480</v>
      </c>
      <c r="H35" s="1">
        <v>0</v>
      </c>
      <c r="I35" s="38">
        <v>0</v>
      </c>
      <c r="J35" s="1">
        <v>480</v>
      </c>
      <c r="K35" s="1" t="s">
        <v>83</v>
      </c>
      <c r="L35" s="53">
        <v>45594.653553240743</v>
      </c>
    </row>
    <row r="36" spans="1:12" x14ac:dyDescent="0.35">
      <c r="A36" s="49">
        <v>4</v>
      </c>
      <c r="B36" s="1" t="s">
        <v>34</v>
      </c>
      <c r="C36" s="38">
        <v>0.76390000000000002</v>
      </c>
      <c r="D36" s="38">
        <v>0.85</v>
      </c>
      <c r="E36" s="38">
        <v>0.875</v>
      </c>
      <c r="F36" s="38">
        <v>1</v>
      </c>
      <c r="G36" s="76">
        <f t="shared" si="0"/>
        <v>360</v>
      </c>
      <c r="H36" s="1">
        <v>0</v>
      </c>
      <c r="I36" s="38">
        <v>0</v>
      </c>
      <c r="J36" s="1">
        <v>360</v>
      </c>
      <c r="K36" s="1" t="s">
        <v>83</v>
      </c>
      <c r="L36" s="53">
        <v>45594.653553240743</v>
      </c>
    </row>
    <row r="37" spans="1:12" x14ac:dyDescent="0.35">
      <c r="A37" s="49">
        <v>5</v>
      </c>
      <c r="B37" s="1" t="s">
        <v>35</v>
      </c>
      <c r="C37" s="38">
        <v>0.26250000000000001</v>
      </c>
      <c r="D37" s="38">
        <v>0.375</v>
      </c>
      <c r="E37" s="38">
        <v>0.45</v>
      </c>
      <c r="F37" s="38">
        <v>0.75419999999999998</v>
      </c>
      <c r="G37" s="76">
        <f t="shared" si="0"/>
        <v>362</v>
      </c>
      <c r="H37" s="1">
        <v>118</v>
      </c>
      <c r="I37" s="38">
        <v>0.24579999999999999</v>
      </c>
      <c r="J37" s="1">
        <v>480</v>
      </c>
      <c r="K37" s="1" t="s">
        <v>83</v>
      </c>
      <c r="L37" s="53">
        <v>45594.653553240743</v>
      </c>
    </row>
    <row r="38" spans="1:12" x14ac:dyDescent="0.35">
      <c r="A38" s="49">
        <v>5</v>
      </c>
      <c r="B38" s="1" t="s">
        <v>36</v>
      </c>
      <c r="C38" s="38">
        <v>0.85650000000000004</v>
      </c>
      <c r="D38" s="38">
        <v>0.9667</v>
      </c>
      <c r="E38" s="38">
        <v>0.97709999999999997</v>
      </c>
      <c r="F38" s="38">
        <v>1</v>
      </c>
      <c r="G38" s="76">
        <f t="shared" si="0"/>
        <v>481</v>
      </c>
      <c r="H38" s="1">
        <v>0</v>
      </c>
      <c r="I38" s="38">
        <v>0</v>
      </c>
      <c r="J38" s="1">
        <v>481</v>
      </c>
      <c r="K38" s="1" t="s">
        <v>83</v>
      </c>
      <c r="L38" s="53">
        <v>45594.653553240743</v>
      </c>
    </row>
    <row r="39" spans="1:12" x14ac:dyDescent="0.35">
      <c r="A39" s="49">
        <v>5</v>
      </c>
      <c r="B39" s="1" t="s">
        <v>37</v>
      </c>
      <c r="C39" s="38">
        <v>0.98350000000000004</v>
      </c>
      <c r="D39" s="38">
        <v>1</v>
      </c>
      <c r="E39" s="38">
        <v>1</v>
      </c>
      <c r="F39" s="38">
        <v>1</v>
      </c>
      <c r="G39" s="76">
        <f t="shared" si="0"/>
        <v>486</v>
      </c>
      <c r="H39" s="1">
        <v>0</v>
      </c>
      <c r="I39" s="38">
        <v>0</v>
      </c>
      <c r="J39" s="1">
        <v>486</v>
      </c>
      <c r="K39" s="1" t="s">
        <v>83</v>
      </c>
      <c r="L39" s="53">
        <v>45594.653553240743</v>
      </c>
    </row>
    <row r="40" spans="1:12" x14ac:dyDescent="0.35">
      <c r="A40" s="49">
        <v>5</v>
      </c>
      <c r="B40" s="1" t="s">
        <v>38</v>
      </c>
      <c r="C40" s="38">
        <v>0.87160000000000004</v>
      </c>
      <c r="D40" s="38">
        <v>0.99380000000000002</v>
      </c>
      <c r="E40" s="38">
        <v>1</v>
      </c>
      <c r="F40" s="38">
        <v>1</v>
      </c>
      <c r="G40" s="76">
        <f t="shared" si="0"/>
        <v>483</v>
      </c>
      <c r="H40" s="1">
        <v>0</v>
      </c>
      <c r="I40" s="38">
        <v>0</v>
      </c>
      <c r="J40" s="1">
        <v>483</v>
      </c>
      <c r="K40" s="1" t="s">
        <v>83</v>
      </c>
      <c r="L40" s="53">
        <v>45594.653553240743</v>
      </c>
    </row>
    <row r="41" spans="1:12" x14ac:dyDescent="0.35">
      <c r="A41" s="49">
        <v>5</v>
      </c>
      <c r="B41" s="1" t="s">
        <v>39</v>
      </c>
      <c r="C41" s="38">
        <v>0.97509999999999997</v>
      </c>
      <c r="D41" s="38">
        <v>1</v>
      </c>
      <c r="E41" s="38">
        <v>1</v>
      </c>
      <c r="F41" s="38">
        <v>1</v>
      </c>
      <c r="G41" s="76">
        <f t="shared" si="0"/>
        <v>482</v>
      </c>
      <c r="H41" s="1">
        <v>0</v>
      </c>
      <c r="I41" s="38">
        <v>0</v>
      </c>
      <c r="J41" s="1">
        <v>482</v>
      </c>
      <c r="K41" s="1" t="s">
        <v>83</v>
      </c>
      <c r="L41" s="53">
        <v>45594.653553240743</v>
      </c>
    </row>
    <row r="42" spans="1:12" x14ac:dyDescent="0.35">
      <c r="A42" s="49">
        <v>5</v>
      </c>
      <c r="B42" s="1" t="s">
        <v>40</v>
      </c>
      <c r="C42" s="38">
        <v>0.98540000000000005</v>
      </c>
      <c r="D42" s="38">
        <v>1</v>
      </c>
      <c r="E42" s="38">
        <v>1</v>
      </c>
      <c r="F42" s="38">
        <v>1</v>
      </c>
      <c r="G42" s="76">
        <f t="shared" si="0"/>
        <v>480</v>
      </c>
      <c r="H42" s="1">
        <v>0</v>
      </c>
      <c r="I42" s="38">
        <v>0</v>
      </c>
      <c r="J42" s="1">
        <v>480</v>
      </c>
      <c r="K42" s="1" t="s">
        <v>83</v>
      </c>
      <c r="L42" s="53">
        <v>45594.653553240743</v>
      </c>
    </row>
    <row r="43" spans="1:12" x14ac:dyDescent="0.35">
      <c r="A43" s="49">
        <v>5</v>
      </c>
      <c r="B43" s="1" t="s">
        <v>41</v>
      </c>
      <c r="C43" s="38">
        <v>0.93130000000000002</v>
      </c>
      <c r="D43" s="38">
        <v>0.98750000000000004</v>
      </c>
      <c r="E43" s="38">
        <v>1</v>
      </c>
      <c r="F43" s="38">
        <v>1</v>
      </c>
      <c r="G43" s="76">
        <f t="shared" si="0"/>
        <v>480</v>
      </c>
      <c r="H43" s="1">
        <v>0</v>
      </c>
      <c r="I43" s="38">
        <v>0</v>
      </c>
      <c r="J43" s="1">
        <v>480</v>
      </c>
      <c r="K43" s="1" t="s">
        <v>83</v>
      </c>
      <c r="L43" s="53">
        <v>45594.653553240743</v>
      </c>
    </row>
    <row r="44" spans="1:12" x14ac:dyDescent="0.35">
      <c r="A44" s="49">
        <v>5</v>
      </c>
      <c r="B44" s="1" t="s">
        <v>42</v>
      </c>
      <c r="C44" s="38">
        <v>0.92500000000000004</v>
      </c>
      <c r="D44" s="38">
        <v>1</v>
      </c>
      <c r="E44" s="38">
        <v>1</v>
      </c>
      <c r="F44" s="38">
        <v>1</v>
      </c>
      <c r="G44" s="76">
        <f t="shared" si="0"/>
        <v>360</v>
      </c>
      <c r="H44" s="1">
        <v>0</v>
      </c>
      <c r="I44" s="38">
        <v>0</v>
      </c>
      <c r="J44" s="1">
        <v>360</v>
      </c>
      <c r="K44" s="1" t="s">
        <v>83</v>
      </c>
      <c r="L44" s="53">
        <v>45594.653553240743</v>
      </c>
    </row>
    <row r="45" spans="1:12" x14ac:dyDescent="0.35">
      <c r="A45" s="49">
        <v>5</v>
      </c>
      <c r="B45" s="1" t="s">
        <v>43</v>
      </c>
      <c r="C45" s="38">
        <v>0.8458</v>
      </c>
      <c r="D45" s="38">
        <v>0.96460000000000001</v>
      </c>
      <c r="E45" s="38">
        <v>0.98960000000000004</v>
      </c>
      <c r="F45" s="38">
        <v>1</v>
      </c>
      <c r="G45" s="76">
        <f t="shared" si="0"/>
        <v>480</v>
      </c>
      <c r="H45" s="1">
        <v>0</v>
      </c>
      <c r="I45" s="38">
        <v>0</v>
      </c>
      <c r="J45" s="1">
        <v>480</v>
      </c>
      <c r="K45" s="1" t="s">
        <v>83</v>
      </c>
      <c r="L45" s="53">
        <v>45594.653553240743</v>
      </c>
    </row>
    <row r="46" spans="1:12" x14ac:dyDescent="0.35">
      <c r="A46" s="49">
        <v>5</v>
      </c>
      <c r="B46" s="1" t="s">
        <v>44</v>
      </c>
      <c r="C46" s="38">
        <v>0.63829999999999998</v>
      </c>
      <c r="D46" s="38">
        <v>0.85650000000000004</v>
      </c>
      <c r="E46" s="38">
        <v>0.96050000000000002</v>
      </c>
      <c r="F46" s="38">
        <v>1</v>
      </c>
      <c r="G46" s="76">
        <f t="shared" si="0"/>
        <v>481</v>
      </c>
      <c r="H46" s="1">
        <v>0</v>
      </c>
      <c r="I46" s="38">
        <v>0</v>
      </c>
      <c r="J46" s="1">
        <v>481</v>
      </c>
      <c r="K46" s="1" t="s">
        <v>83</v>
      </c>
      <c r="L46" s="53">
        <v>45594.653553240743</v>
      </c>
    </row>
    <row r="47" spans="1:12" x14ac:dyDescent="0.35">
      <c r="A47" s="49">
        <v>6</v>
      </c>
      <c r="B47" s="1" t="s">
        <v>45</v>
      </c>
      <c r="C47" s="38">
        <v>0.9899</v>
      </c>
      <c r="D47" s="38">
        <v>1</v>
      </c>
      <c r="E47" s="38">
        <v>1</v>
      </c>
      <c r="F47" s="38">
        <v>1</v>
      </c>
      <c r="G47" s="76">
        <f t="shared" si="0"/>
        <v>495</v>
      </c>
      <c r="H47" s="1">
        <v>0</v>
      </c>
      <c r="I47" s="38">
        <v>0</v>
      </c>
      <c r="J47" s="1">
        <v>495</v>
      </c>
      <c r="K47" s="1" t="s">
        <v>83</v>
      </c>
      <c r="L47" s="53">
        <v>45594.653553240743</v>
      </c>
    </row>
    <row r="48" spans="1:12" x14ac:dyDescent="0.35">
      <c r="A48" s="49">
        <v>6</v>
      </c>
      <c r="B48" s="1" t="s">
        <v>46</v>
      </c>
      <c r="C48" s="38">
        <v>0.81910000000000005</v>
      </c>
      <c r="D48" s="38">
        <v>0.9647</v>
      </c>
      <c r="E48" s="38">
        <v>1</v>
      </c>
      <c r="F48" s="38">
        <v>1</v>
      </c>
      <c r="G48" s="76">
        <f t="shared" si="0"/>
        <v>481</v>
      </c>
      <c r="H48" s="1">
        <v>0</v>
      </c>
      <c r="I48" s="38">
        <v>0</v>
      </c>
      <c r="J48" s="1">
        <v>481</v>
      </c>
      <c r="K48" s="1" t="s">
        <v>83</v>
      </c>
      <c r="L48" s="53">
        <v>45594.653553240743</v>
      </c>
    </row>
    <row r="49" spans="1:12" x14ac:dyDescent="0.35">
      <c r="A49" s="49">
        <v>6</v>
      </c>
      <c r="B49" s="1" t="s">
        <v>47</v>
      </c>
      <c r="C49" s="38">
        <v>0.98080000000000001</v>
      </c>
      <c r="D49" s="38">
        <v>1</v>
      </c>
      <c r="E49" s="38">
        <v>1</v>
      </c>
      <c r="F49" s="38">
        <v>1</v>
      </c>
      <c r="G49" s="76">
        <f t="shared" si="0"/>
        <v>520</v>
      </c>
      <c r="H49" s="1">
        <v>0</v>
      </c>
      <c r="I49" s="38">
        <v>0</v>
      </c>
      <c r="J49" s="1">
        <v>520</v>
      </c>
      <c r="K49" s="1" t="s">
        <v>83</v>
      </c>
      <c r="L49" s="53">
        <v>45594.653553240743</v>
      </c>
    </row>
    <row r="50" spans="1:12" x14ac:dyDescent="0.35">
      <c r="A50" s="49">
        <v>6</v>
      </c>
      <c r="B50" s="1" t="s">
        <v>48</v>
      </c>
      <c r="C50" s="38">
        <v>0.97109999999999996</v>
      </c>
      <c r="D50" s="38">
        <v>0.99419999999999997</v>
      </c>
      <c r="E50" s="38">
        <v>1</v>
      </c>
      <c r="F50" s="38">
        <v>1</v>
      </c>
      <c r="G50" s="76">
        <f t="shared" si="0"/>
        <v>346</v>
      </c>
      <c r="H50" s="1">
        <v>0</v>
      </c>
      <c r="I50" s="38">
        <v>0</v>
      </c>
      <c r="J50" s="1">
        <v>346</v>
      </c>
      <c r="K50" s="1" t="s">
        <v>83</v>
      </c>
      <c r="L50" s="53">
        <v>45594.653553240743</v>
      </c>
    </row>
    <row r="51" spans="1:12" x14ac:dyDescent="0.35">
      <c r="A51" s="49">
        <v>6</v>
      </c>
      <c r="B51" s="1" t="s">
        <v>49</v>
      </c>
      <c r="C51" s="38">
        <v>0.97529999999999994</v>
      </c>
      <c r="D51" s="38">
        <v>0.98899999999999999</v>
      </c>
      <c r="E51" s="38">
        <v>0.99729999999999996</v>
      </c>
      <c r="F51" s="38">
        <v>1</v>
      </c>
      <c r="G51" s="76">
        <f t="shared" si="0"/>
        <v>364</v>
      </c>
      <c r="H51" s="1">
        <v>0</v>
      </c>
      <c r="I51" s="38">
        <v>0</v>
      </c>
      <c r="J51" s="1">
        <v>364</v>
      </c>
      <c r="K51" s="1" t="s">
        <v>83</v>
      </c>
      <c r="L51" s="53">
        <v>45594.653553240743</v>
      </c>
    </row>
    <row r="52" spans="1:12" x14ac:dyDescent="0.35">
      <c r="A52" s="49">
        <v>6</v>
      </c>
      <c r="B52" s="1" t="s">
        <v>50</v>
      </c>
      <c r="C52" s="38">
        <v>0.82689999999999997</v>
      </c>
      <c r="D52" s="38">
        <v>0.96919999999999995</v>
      </c>
      <c r="E52" s="38">
        <v>0.99419999999999997</v>
      </c>
      <c r="F52" s="38">
        <v>1</v>
      </c>
      <c r="G52" s="76">
        <f t="shared" si="0"/>
        <v>520</v>
      </c>
      <c r="H52" s="1">
        <v>0</v>
      </c>
      <c r="I52" s="38">
        <v>0</v>
      </c>
      <c r="J52" s="1">
        <v>520</v>
      </c>
      <c r="K52" s="1" t="s">
        <v>83</v>
      </c>
      <c r="L52" s="53">
        <v>45594.653553240743</v>
      </c>
    </row>
    <row r="53" spans="1:12" x14ac:dyDescent="0.35">
      <c r="A53" s="49">
        <v>6</v>
      </c>
      <c r="B53" s="1" t="s">
        <v>51</v>
      </c>
      <c r="C53" s="38">
        <v>0.8488</v>
      </c>
      <c r="D53" s="38">
        <v>0.95579999999999998</v>
      </c>
      <c r="E53" s="38">
        <v>1</v>
      </c>
      <c r="F53" s="38">
        <v>1</v>
      </c>
      <c r="G53" s="76">
        <f t="shared" si="0"/>
        <v>430</v>
      </c>
      <c r="H53" s="1">
        <v>0</v>
      </c>
      <c r="I53" s="38">
        <v>0</v>
      </c>
      <c r="J53" s="1">
        <v>430</v>
      </c>
      <c r="K53" s="1" t="s">
        <v>83</v>
      </c>
      <c r="L53" s="53">
        <v>45594.653553240743</v>
      </c>
    </row>
    <row r="54" spans="1:12" x14ac:dyDescent="0.35">
      <c r="A54" s="49">
        <v>6</v>
      </c>
      <c r="B54" s="1" t="s">
        <v>52</v>
      </c>
      <c r="C54" s="38">
        <v>0.75629999999999997</v>
      </c>
      <c r="D54" s="38">
        <v>0.91039999999999999</v>
      </c>
      <c r="E54" s="38">
        <v>0.92920000000000003</v>
      </c>
      <c r="F54" s="38">
        <v>1</v>
      </c>
      <c r="G54" s="76">
        <f t="shared" si="0"/>
        <v>480</v>
      </c>
      <c r="H54" s="1">
        <v>0</v>
      </c>
      <c r="I54" s="38">
        <v>0</v>
      </c>
      <c r="J54" s="1">
        <v>480</v>
      </c>
      <c r="K54" s="1" t="s">
        <v>83</v>
      </c>
      <c r="L54" s="53">
        <v>45594.653553240743</v>
      </c>
    </row>
  </sheetData>
  <autoFilter ref="A2:B54" xr:uid="{517EC5AE-26F0-417B-9394-4CF38C65F2EB}"/>
  <mergeCells count="2">
    <mergeCell ref="A1:L1"/>
    <mergeCell ref="M1:P1"/>
  </mergeCells>
  <hyperlinks>
    <hyperlink ref="M1" location="'Data Warning'!A1" display="Data Warning" xr:uid="{FF5200F1-C6A9-4BF8-9CD1-9E2F937786F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1B26-22CC-4252-8BFC-6773BED51B5B}">
  <dimension ref="A1:R69"/>
  <sheetViews>
    <sheetView workbookViewId="0">
      <selection activeCell="O1" sqref="O1:R1"/>
    </sheetView>
  </sheetViews>
  <sheetFormatPr defaultRowHeight="14.5" x14ac:dyDescent="0.35"/>
  <cols>
    <col min="1" max="1" width="12.26953125" customWidth="1"/>
    <col min="3" max="4" width="15.1796875" bestFit="1" customWidth="1"/>
    <col min="5" max="5" width="9.26953125" bestFit="1" customWidth="1"/>
    <col min="6" max="6" width="4.1796875" bestFit="1" customWidth="1"/>
    <col min="10" max="11" width="14" bestFit="1" customWidth="1"/>
    <col min="12" max="12" width="9.26953125" bestFit="1" customWidth="1"/>
    <col min="13" max="13" width="5" customWidth="1"/>
    <col min="14" max="14" width="4.26953125" customWidth="1"/>
  </cols>
  <sheetData>
    <row r="1" spans="1:18" x14ac:dyDescent="0.35">
      <c r="A1" t="s">
        <v>153</v>
      </c>
      <c r="H1" t="s">
        <v>153</v>
      </c>
      <c r="O1" s="123" t="s">
        <v>297</v>
      </c>
      <c r="P1" s="123"/>
      <c r="Q1" s="123"/>
      <c r="R1" s="123"/>
    </row>
    <row r="2" spans="1:18" x14ac:dyDescent="0.35">
      <c r="A2" t="s">
        <v>164</v>
      </c>
      <c r="H2" t="s">
        <v>163</v>
      </c>
    </row>
    <row r="3" spans="1:18" x14ac:dyDescent="0.35">
      <c r="A3" s="71" t="s">
        <v>159</v>
      </c>
      <c r="B3" s="71" t="s">
        <v>0</v>
      </c>
      <c r="C3" s="71" t="s">
        <v>160</v>
      </c>
      <c r="D3" s="71" t="s">
        <v>161</v>
      </c>
      <c r="E3" s="71" t="s">
        <v>149</v>
      </c>
      <c r="F3" s="71" t="s">
        <v>152</v>
      </c>
      <c r="H3" s="73" t="s">
        <v>159</v>
      </c>
      <c r="I3" s="73" t="s">
        <v>0</v>
      </c>
      <c r="J3" s="73" t="s">
        <v>160</v>
      </c>
      <c r="K3" s="73" t="s">
        <v>161</v>
      </c>
      <c r="L3" s="73" t="s">
        <v>149</v>
      </c>
      <c r="M3" s="73" t="s">
        <v>152</v>
      </c>
    </row>
    <row r="4" spans="1:18" x14ac:dyDescent="0.35">
      <c r="A4" s="1"/>
      <c r="B4" s="1" t="s">
        <v>69</v>
      </c>
      <c r="C4" s="72">
        <v>35191854964</v>
      </c>
      <c r="D4" s="72">
        <v>33819956447</v>
      </c>
      <c r="E4" s="38">
        <v>-3.9E-2</v>
      </c>
      <c r="F4" s="49"/>
      <c r="H4" s="1"/>
      <c r="I4" s="1" t="s">
        <v>69</v>
      </c>
      <c r="J4" s="61">
        <v>79690463</v>
      </c>
      <c r="K4" s="61">
        <v>77807022</v>
      </c>
      <c r="L4" s="38">
        <v>-2.3599999999999999E-2</v>
      </c>
      <c r="M4" s="49"/>
    </row>
    <row r="5" spans="1:18" x14ac:dyDescent="0.35">
      <c r="A5" s="49">
        <v>1</v>
      </c>
      <c r="B5" s="1" t="s">
        <v>1</v>
      </c>
      <c r="C5" s="72">
        <v>614125512</v>
      </c>
      <c r="D5" s="72">
        <v>627699676</v>
      </c>
      <c r="E5" s="38">
        <v>2.2100000000000002E-2</v>
      </c>
      <c r="F5" s="49"/>
      <c r="H5" s="49">
        <v>1</v>
      </c>
      <c r="I5" s="1" t="s">
        <v>1</v>
      </c>
      <c r="J5" s="61">
        <v>1277838</v>
      </c>
      <c r="K5" s="61">
        <v>1312068</v>
      </c>
      <c r="L5" s="38">
        <v>2.6800000000000001E-2</v>
      </c>
      <c r="M5" s="49"/>
    </row>
    <row r="6" spans="1:18" x14ac:dyDescent="0.35">
      <c r="A6" s="49">
        <v>1</v>
      </c>
      <c r="B6" s="1" t="s">
        <v>2</v>
      </c>
      <c r="C6" s="72">
        <v>2218310885</v>
      </c>
      <c r="D6" s="72">
        <v>2096689775</v>
      </c>
      <c r="E6" s="38">
        <v>-5.4800000000000001E-2</v>
      </c>
      <c r="F6" s="49"/>
      <c r="H6" s="49">
        <v>1</v>
      </c>
      <c r="I6" s="1" t="s">
        <v>2</v>
      </c>
      <c r="J6" s="61">
        <v>3206993</v>
      </c>
      <c r="K6" s="61">
        <v>3079477</v>
      </c>
      <c r="L6" s="38">
        <v>-3.9800000000000002E-2</v>
      </c>
      <c r="M6" s="49"/>
    </row>
    <row r="7" spans="1:18" x14ac:dyDescent="0.35">
      <c r="A7" s="49">
        <v>1</v>
      </c>
      <c r="B7" s="1" t="s">
        <v>3</v>
      </c>
      <c r="C7" s="72">
        <v>122817487</v>
      </c>
      <c r="D7" s="72">
        <v>118722808</v>
      </c>
      <c r="E7" s="38">
        <v>-3.3300000000000003E-2</v>
      </c>
      <c r="F7" s="49"/>
      <c r="H7" s="49">
        <v>1</v>
      </c>
      <c r="I7" s="1" t="s">
        <v>3</v>
      </c>
      <c r="J7" s="61">
        <v>268627</v>
      </c>
      <c r="K7" s="61">
        <v>258728</v>
      </c>
      <c r="L7" s="38">
        <v>-3.6900000000000002E-2</v>
      </c>
      <c r="M7" s="49"/>
    </row>
    <row r="8" spans="1:18" x14ac:dyDescent="0.35">
      <c r="A8" s="49">
        <v>1</v>
      </c>
      <c r="B8" s="1" t="s">
        <v>4</v>
      </c>
      <c r="C8" s="72">
        <v>42119691</v>
      </c>
      <c r="D8" s="72">
        <v>38326693</v>
      </c>
      <c r="E8" s="38">
        <v>-9.01E-2</v>
      </c>
      <c r="F8" s="49"/>
      <c r="H8" s="49">
        <v>1</v>
      </c>
      <c r="I8" s="1" t="s">
        <v>4</v>
      </c>
      <c r="J8" s="61">
        <v>116405</v>
      </c>
      <c r="K8" s="61">
        <v>107625</v>
      </c>
      <c r="L8" s="38">
        <v>-7.5399999999999995E-2</v>
      </c>
      <c r="M8" s="49"/>
    </row>
    <row r="9" spans="1:18" x14ac:dyDescent="0.35">
      <c r="A9" s="49">
        <v>1</v>
      </c>
      <c r="B9" s="1" t="s">
        <v>5</v>
      </c>
      <c r="C9" s="72">
        <v>2765691512</v>
      </c>
      <c r="D9" s="72">
        <v>2646029098</v>
      </c>
      <c r="E9" s="38">
        <v>-4.3299999999999998E-2</v>
      </c>
      <c r="F9" s="49"/>
      <c r="H9" s="49">
        <v>1</v>
      </c>
      <c r="I9" s="1" t="s">
        <v>5</v>
      </c>
      <c r="J9" s="61">
        <v>4816161</v>
      </c>
      <c r="K9" s="61">
        <v>4702046</v>
      </c>
      <c r="L9" s="38">
        <v>-2.3699999999999999E-2</v>
      </c>
      <c r="M9" s="49"/>
    </row>
    <row r="10" spans="1:18" x14ac:dyDescent="0.35">
      <c r="A10" s="49">
        <v>1</v>
      </c>
      <c r="B10" s="1" t="s">
        <v>6</v>
      </c>
      <c r="C10" s="72">
        <v>3082230297</v>
      </c>
      <c r="D10" s="72">
        <v>3103707524</v>
      </c>
      <c r="E10" s="38">
        <v>7.0000000000000001E-3</v>
      </c>
      <c r="F10" s="49"/>
      <c r="H10" s="49">
        <v>1</v>
      </c>
      <c r="I10" s="1" t="s">
        <v>6</v>
      </c>
      <c r="J10" s="61">
        <v>7525306</v>
      </c>
      <c r="K10" s="61">
        <v>7601405</v>
      </c>
      <c r="L10" s="38">
        <v>1.01E-2</v>
      </c>
      <c r="M10" s="49"/>
    </row>
    <row r="11" spans="1:18" x14ac:dyDescent="0.35">
      <c r="A11" s="49">
        <v>1</v>
      </c>
      <c r="B11" s="1" t="s">
        <v>7</v>
      </c>
      <c r="C11" s="72">
        <v>151198778</v>
      </c>
      <c r="D11" s="72">
        <v>179370053</v>
      </c>
      <c r="E11" s="38">
        <v>0.18629999999999999</v>
      </c>
      <c r="F11" s="49" t="s">
        <v>150</v>
      </c>
      <c r="H11" s="49">
        <v>1</v>
      </c>
      <c r="I11" s="1" t="s">
        <v>7</v>
      </c>
      <c r="J11" s="61">
        <v>714110</v>
      </c>
      <c r="K11" s="61">
        <v>711310</v>
      </c>
      <c r="L11" s="38">
        <v>-3.8999999999999998E-3</v>
      </c>
      <c r="M11" s="49"/>
    </row>
    <row r="12" spans="1:18" x14ac:dyDescent="0.35">
      <c r="A12" s="49">
        <v>1</v>
      </c>
      <c r="B12" s="1" t="s">
        <v>8</v>
      </c>
      <c r="C12" s="72">
        <v>194141227</v>
      </c>
      <c r="D12" s="72">
        <v>193623560</v>
      </c>
      <c r="E12" s="38">
        <v>-2.7000000000000001E-3</v>
      </c>
      <c r="F12" s="49"/>
      <c r="H12" s="49">
        <v>1</v>
      </c>
      <c r="I12" s="1" t="s">
        <v>8</v>
      </c>
      <c r="J12" s="61">
        <v>426724</v>
      </c>
      <c r="K12" s="61">
        <v>427032</v>
      </c>
      <c r="L12" s="38">
        <v>6.9999999999999999E-4</v>
      </c>
      <c r="M12" s="49"/>
    </row>
    <row r="13" spans="1:18" x14ac:dyDescent="0.35">
      <c r="A13" s="49">
        <v>1</v>
      </c>
      <c r="B13" s="1" t="s">
        <v>9</v>
      </c>
      <c r="C13" s="72">
        <v>64812229</v>
      </c>
      <c r="D13" s="72">
        <v>63626945</v>
      </c>
      <c r="E13" s="38">
        <v>-1.83E-2</v>
      </c>
      <c r="F13" s="49"/>
      <c r="H13" s="49">
        <v>1</v>
      </c>
      <c r="I13" s="1" t="s">
        <v>9</v>
      </c>
      <c r="J13" s="61">
        <v>130326</v>
      </c>
      <c r="K13" s="61">
        <v>128787</v>
      </c>
      <c r="L13" s="38">
        <v>-1.18E-2</v>
      </c>
      <c r="M13" s="49"/>
    </row>
    <row r="14" spans="1:18" x14ac:dyDescent="0.35">
      <c r="A14" s="49"/>
      <c r="B14" s="1"/>
      <c r="C14" s="1"/>
      <c r="D14" s="1"/>
      <c r="E14" s="1"/>
      <c r="F14" s="49"/>
      <c r="H14" s="49"/>
      <c r="I14" s="1"/>
      <c r="J14" s="1"/>
      <c r="K14" s="1"/>
      <c r="L14" s="1"/>
      <c r="M14" s="49"/>
    </row>
    <row r="15" spans="1:18" x14ac:dyDescent="0.35">
      <c r="A15" s="49">
        <v>2</v>
      </c>
      <c r="B15" s="1" t="s">
        <v>10</v>
      </c>
      <c r="C15" s="72">
        <v>101710798</v>
      </c>
      <c r="D15" s="72">
        <v>99902176</v>
      </c>
      <c r="E15" s="38">
        <v>-1.78E-2</v>
      </c>
      <c r="F15" s="49"/>
      <c r="H15" s="49">
        <v>2</v>
      </c>
      <c r="I15" s="1" t="s">
        <v>10</v>
      </c>
      <c r="J15" s="61">
        <v>255076</v>
      </c>
      <c r="K15" s="61">
        <v>251585</v>
      </c>
      <c r="L15" s="38">
        <v>-1.37E-2</v>
      </c>
      <c r="M15" s="49"/>
    </row>
    <row r="16" spans="1:18" x14ac:dyDescent="0.35">
      <c r="A16" s="49">
        <v>2</v>
      </c>
      <c r="B16" s="1" t="s">
        <v>11</v>
      </c>
      <c r="C16" s="72">
        <v>78080722</v>
      </c>
      <c r="D16" s="72">
        <v>78089052</v>
      </c>
      <c r="E16" s="38">
        <v>1E-4</v>
      </c>
      <c r="F16" s="49"/>
      <c r="H16" s="49">
        <v>2</v>
      </c>
      <c r="I16" s="1" t="s">
        <v>11</v>
      </c>
      <c r="J16" s="61">
        <v>221327</v>
      </c>
      <c r="K16" s="61">
        <v>221709</v>
      </c>
      <c r="L16" s="38">
        <v>1.6999999999999999E-3</v>
      </c>
      <c r="M16" s="49"/>
    </row>
    <row r="17" spans="1:13" x14ac:dyDescent="0.35">
      <c r="A17" s="49">
        <v>2</v>
      </c>
      <c r="B17" s="1" t="s">
        <v>12</v>
      </c>
      <c r="C17" s="72">
        <v>368048528</v>
      </c>
      <c r="D17" s="72">
        <v>356833953</v>
      </c>
      <c r="E17" s="38">
        <v>-3.0499999999999999E-2</v>
      </c>
      <c r="F17" s="49"/>
      <c r="H17" s="49">
        <v>2</v>
      </c>
      <c r="I17" s="1" t="s">
        <v>12</v>
      </c>
      <c r="J17" s="61">
        <v>963174</v>
      </c>
      <c r="K17" s="61">
        <v>932564</v>
      </c>
      <c r="L17" s="38">
        <v>-3.1800000000000002E-2</v>
      </c>
      <c r="M17" s="49"/>
    </row>
    <row r="18" spans="1:13" x14ac:dyDescent="0.35">
      <c r="A18" s="49">
        <v>2</v>
      </c>
      <c r="B18" s="1" t="s">
        <v>13</v>
      </c>
      <c r="C18" s="72">
        <v>1966856391</v>
      </c>
      <c r="D18" s="72">
        <v>1910318009</v>
      </c>
      <c r="E18" s="38">
        <v>-2.87E-2</v>
      </c>
      <c r="F18" s="49"/>
      <c r="H18" s="49">
        <v>2</v>
      </c>
      <c r="I18" s="1" t="s">
        <v>13</v>
      </c>
      <c r="J18" s="61">
        <v>4341090</v>
      </c>
      <c r="K18" s="61">
        <v>4340219</v>
      </c>
      <c r="L18" s="38">
        <v>-2.0000000000000001E-4</v>
      </c>
      <c r="M18" s="49"/>
    </row>
    <row r="19" spans="1:13" x14ac:dyDescent="0.35">
      <c r="A19" s="49">
        <v>2</v>
      </c>
      <c r="B19" s="1" t="s">
        <v>14</v>
      </c>
      <c r="C19" s="72">
        <v>262985307</v>
      </c>
      <c r="D19" s="72">
        <v>258358041</v>
      </c>
      <c r="E19" s="38">
        <v>-1.7600000000000001E-2</v>
      </c>
      <c r="F19" s="49"/>
      <c r="H19" s="49">
        <v>2</v>
      </c>
      <c r="I19" s="1" t="s">
        <v>14</v>
      </c>
      <c r="J19" s="61">
        <v>756488</v>
      </c>
      <c r="K19" s="61">
        <v>751120</v>
      </c>
      <c r="L19" s="38">
        <v>-7.1000000000000004E-3</v>
      </c>
      <c r="M19" s="49"/>
    </row>
    <row r="20" spans="1:13" x14ac:dyDescent="0.35">
      <c r="A20" s="49">
        <v>2</v>
      </c>
      <c r="B20" s="1" t="s">
        <v>15</v>
      </c>
      <c r="C20" s="72">
        <v>156409018</v>
      </c>
      <c r="D20" s="72">
        <v>155822823</v>
      </c>
      <c r="E20" s="38">
        <v>-3.7000000000000002E-3</v>
      </c>
      <c r="F20" s="49"/>
      <c r="H20" s="49">
        <v>2</v>
      </c>
      <c r="I20" s="1" t="s">
        <v>15</v>
      </c>
      <c r="J20" s="61">
        <v>377717</v>
      </c>
      <c r="K20" s="61">
        <v>377034</v>
      </c>
      <c r="L20" s="38">
        <v>-1.8E-3</v>
      </c>
      <c r="M20" s="49"/>
    </row>
    <row r="21" spans="1:13" x14ac:dyDescent="0.35">
      <c r="A21" s="49"/>
      <c r="B21" s="1"/>
      <c r="C21" s="1"/>
      <c r="D21" s="1"/>
      <c r="E21" s="1"/>
      <c r="F21" s="49"/>
      <c r="H21" s="49"/>
      <c r="I21" s="1"/>
      <c r="J21" s="1"/>
      <c r="K21" s="1"/>
      <c r="L21" s="1"/>
      <c r="M21" s="49"/>
    </row>
    <row r="22" spans="1:13" x14ac:dyDescent="0.35">
      <c r="A22" s="49">
        <v>3</v>
      </c>
      <c r="B22" s="1" t="s">
        <v>16</v>
      </c>
      <c r="C22" s="72">
        <v>68030289</v>
      </c>
      <c r="D22" s="72">
        <v>65893023</v>
      </c>
      <c r="E22" s="38">
        <v>-3.1399999999999997E-2</v>
      </c>
      <c r="F22" s="49"/>
      <c r="H22" s="49">
        <v>3</v>
      </c>
      <c r="I22" s="1" t="s">
        <v>16</v>
      </c>
      <c r="J22" s="61">
        <v>268184</v>
      </c>
      <c r="K22" s="61">
        <v>254085</v>
      </c>
      <c r="L22" s="38">
        <v>-5.2600000000000001E-2</v>
      </c>
      <c r="M22" s="49"/>
    </row>
    <row r="23" spans="1:13" x14ac:dyDescent="0.35">
      <c r="A23" s="49">
        <v>3</v>
      </c>
      <c r="B23" s="1" t="s">
        <v>17</v>
      </c>
      <c r="C23" s="72">
        <v>335919390</v>
      </c>
      <c r="D23" s="72">
        <v>338600015</v>
      </c>
      <c r="E23" s="38">
        <v>8.0000000000000002E-3</v>
      </c>
      <c r="F23" s="49"/>
      <c r="H23" s="49">
        <v>3</v>
      </c>
      <c r="I23" s="1" t="s">
        <v>17</v>
      </c>
      <c r="J23" s="61">
        <v>1287185</v>
      </c>
      <c r="K23" s="61">
        <v>1306676</v>
      </c>
      <c r="L23" s="38">
        <v>1.5100000000000001E-2</v>
      </c>
      <c r="M23" s="49"/>
    </row>
    <row r="24" spans="1:13" x14ac:dyDescent="0.35">
      <c r="A24" s="49">
        <v>3</v>
      </c>
      <c r="B24" s="1" t="s">
        <v>18</v>
      </c>
      <c r="C24" s="72">
        <v>360438513</v>
      </c>
      <c r="D24" s="72">
        <v>360216766</v>
      </c>
      <c r="E24" s="38">
        <v>-5.9999999999999995E-4</v>
      </c>
      <c r="F24" s="49"/>
      <c r="H24" s="49">
        <v>3</v>
      </c>
      <c r="I24" s="1" t="s">
        <v>18</v>
      </c>
      <c r="J24" s="61">
        <v>1071733</v>
      </c>
      <c r="K24" s="61">
        <v>1071723</v>
      </c>
      <c r="L24" s="38">
        <v>0</v>
      </c>
      <c r="M24" s="49"/>
    </row>
    <row r="25" spans="1:13" x14ac:dyDescent="0.35">
      <c r="A25" s="49">
        <v>3</v>
      </c>
      <c r="B25" s="1" t="s">
        <v>19</v>
      </c>
      <c r="C25" s="72">
        <v>158404168</v>
      </c>
      <c r="D25" s="72">
        <v>123892902</v>
      </c>
      <c r="E25" s="38">
        <v>-0.21790000000000001</v>
      </c>
      <c r="F25" s="49" t="s">
        <v>150</v>
      </c>
      <c r="H25" s="49">
        <v>3</v>
      </c>
      <c r="I25" s="1" t="s">
        <v>19</v>
      </c>
      <c r="J25" s="61">
        <v>332497</v>
      </c>
      <c r="K25" s="61">
        <v>253369</v>
      </c>
      <c r="L25" s="38">
        <v>-0.23799999999999999</v>
      </c>
      <c r="M25" s="49" t="s">
        <v>150</v>
      </c>
    </row>
    <row r="26" spans="1:13" x14ac:dyDescent="0.35">
      <c r="A26" s="49">
        <v>3</v>
      </c>
      <c r="B26" s="1" t="s">
        <v>20</v>
      </c>
      <c r="C26" s="72">
        <v>52802121</v>
      </c>
      <c r="D26" s="72">
        <v>52672939</v>
      </c>
      <c r="E26" s="38">
        <v>-2.3999999999999998E-3</v>
      </c>
      <c r="F26" s="49"/>
      <c r="H26" s="49">
        <v>3</v>
      </c>
      <c r="I26" s="1" t="s">
        <v>20</v>
      </c>
      <c r="J26" s="61">
        <v>245164</v>
      </c>
      <c r="K26" s="61">
        <v>241135</v>
      </c>
      <c r="L26" s="38">
        <v>-1.6400000000000001E-2</v>
      </c>
      <c r="M26" s="49"/>
    </row>
    <row r="27" spans="1:13" x14ac:dyDescent="0.35">
      <c r="A27" s="49">
        <v>3</v>
      </c>
      <c r="B27" s="1" t="s">
        <v>21</v>
      </c>
      <c r="C27" s="72">
        <v>211410390</v>
      </c>
      <c r="D27" s="72">
        <v>198078937</v>
      </c>
      <c r="E27" s="38">
        <v>-6.3100000000000003E-2</v>
      </c>
      <c r="F27" s="49"/>
      <c r="H27" s="49">
        <v>3</v>
      </c>
      <c r="I27" s="1" t="s">
        <v>21</v>
      </c>
      <c r="J27" s="61">
        <v>701023</v>
      </c>
      <c r="K27" s="61">
        <v>669177</v>
      </c>
      <c r="L27" s="38">
        <v>-4.5400000000000003E-2</v>
      </c>
      <c r="M27" s="49"/>
    </row>
    <row r="28" spans="1:13" x14ac:dyDescent="0.35">
      <c r="A28" s="49">
        <v>3</v>
      </c>
      <c r="B28" s="1" t="s">
        <v>22</v>
      </c>
      <c r="C28" s="72">
        <v>156869831</v>
      </c>
      <c r="D28" s="72">
        <v>151483240</v>
      </c>
      <c r="E28" s="38">
        <v>-3.4299999999999997E-2</v>
      </c>
      <c r="F28" s="49"/>
      <c r="H28" s="49">
        <v>3</v>
      </c>
      <c r="I28" s="1" t="s">
        <v>22</v>
      </c>
      <c r="J28" s="61">
        <v>532430</v>
      </c>
      <c r="K28" s="61">
        <v>515442</v>
      </c>
      <c r="L28" s="38">
        <v>-3.1899999999999998E-2</v>
      </c>
      <c r="M28" s="49"/>
    </row>
    <row r="29" spans="1:13" x14ac:dyDescent="0.35">
      <c r="A29" s="49">
        <v>3</v>
      </c>
      <c r="B29" s="1" t="s">
        <v>23</v>
      </c>
      <c r="C29" s="72">
        <v>197200452</v>
      </c>
      <c r="D29" s="72">
        <v>177198822</v>
      </c>
      <c r="E29" s="38">
        <v>-0.1014</v>
      </c>
      <c r="F29" s="49" t="s">
        <v>150</v>
      </c>
      <c r="H29" s="49">
        <v>3</v>
      </c>
      <c r="I29" s="1" t="s">
        <v>23</v>
      </c>
      <c r="J29" s="61">
        <v>758304</v>
      </c>
      <c r="K29" s="61">
        <v>708935</v>
      </c>
      <c r="L29" s="38">
        <v>-6.5100000000000005E-2</v>
      </c>
      <c r="M29" s="49"/>
    </row>
    <row r="30" spans="1:13" x14ac:dyDescent="0.35">
      <c r="A30" s="49"/>
      <c r="B30" s="1"/>
      <c r="C30" s="1"/>
      <c r="D30" s="1"/>
      <c r="E30" s="1"/>
      <c r="F30" s="49"/>
      <c r="H30" s="49"/>
      <c r="I30" s="1"/>
      <c r="J30" s="1"/>
      <c r="K30" s="1"/>
      <c r="L30" s="1"/>
      <c r="M30" s="49"/>
    </row>
    <row r="31" spans="1:13" x14ac:dyDescent="0.35">
      <c r="A31" s="49">
        <v>4</v>
      </c>
      <c r="B31" s="1" t="s">
        <v>24</v>
      </c>
      <c r="C31" s="72">
        <v>83205069</v>
      </c>
      <c r="D31" s="72">
        <v>71088748</v>
      </c>
      <c r="E31" s="38">
        <v>-0.14560000000000001</v>
      </c>
      <c r="F31" s="49" t="s">
        <v>150</v>
      </c>
      <c r="H31" s="49">
        <v>4</v>
      </c>
      <c r="I31" s="1" t="s">
        <v>24</v>
      </c>
      <c r="J31" s="61">
        <v>270224</v>
      </c>
      <c r="K31" s="61">
        <v>216578</v>
      </c>
      <c r="L31" s="38">
        <v>-0.19850000000000001</v>
      </c>
      <c r="M31" s="49" t="s">
        <v>150</v>
      </c>
    </row>
    <row r="32" spans="1:13" x14ac:dyDescent="0.35">
      <c r="A32" s="49">
        <v>4</v>
      </c>
      <c r="B32" s="1" t="s">
        <v>25</v>
      </c>
      <c r="C32" s="72">
        <v>742179129</v>
      </c>
      <c r="D32" s="72">
        <v>526139889</v>
      </c>
      <c r="E32" s="38">
        <v>-0.29110000000000003</v>
      </c>
      <c r="F32" s="49" t="s">
        <v>150</v>
      </c>
      <c r="H32" s="49">
        <v>4</v>
      </c>
      <c r="I32" s="1" t="s">
        <v>25</v>
      </c>
      <c r="J32" s="61">
        <v>1215820</v>
      </c>
      <c r="K32" s="61">
        <v>860009</v>
      </c>
      <c r="L32" s="38">
        <v>-0.29270000000000002</v>
      </c>
      <c r="M32" s="49" t="s">
        <v>150</v>
      </c>
    </row>
    <row r="33" spans="1:13" x14ac:dyDescent="0.35">
      <c r="A33" s="49">
        <v>4</v>
      </c>
      <c r="B33" s="1" t="s">
        <v>26</v>
      </c>
      <c r="C33" s="72">
        <v>113210196</v>
      </c>
      <c r="D33" s="72">
        <v>112373489</v>
      </c>
      <c r="E33" s="38">
        <v>-7.4000000000000003E-3</v>
      </c>
      <c r="F33" s="49"/>
      <c r="H33" s="49">
        <v>4</v>
      </c>
      <c r="I33" s="1" t="s">
        <v>26</v>
      </c>
      <c r="J33" s="61">
        <v>458495</v>
      </c>
      <c r="K33" s="61">
        <v>456082</v>
      </c>
      <c r="L33" s="38">
        <v>-5.3E-3</v>
      </c>
      <c r="M33" s="49"/>
    </row>
    <row r="34" spans="1:13" x14ac:dyDescent="0.35">
      <c r="A34" s="49">
        <v>4</v>
      </c>
      <c r="B34" s="1" t="s">
        <v>27</v>
      </c>
      <c r="C34" s="72">
        <v>106727552</v>
      </c>
      <c r="D34" s="72">
        <v>105498154</v>
      </c>
      <c r="E34" s="38">
        <v>-1.15E-2</v>
      </c>
      <c r="F34" s="49"/>
      <c r="H34" s="49">
        <v>4</v>
      </c>
      <c r="I34" s="1" t="s">
        <v>27</v>
      </c>
      <c r="J34" s="61">
        <v>253692</v>
      </c>
      <c r="K34" s="61">
        <v>223039</v>
      </c>
      <c r="L34" s="38">
        <v>-0.1208</v>
      </c>
      <c r="M34" s="49" t="s">
        <v>150</v>
      </c>
    </row>
    <row r="35" spans="1:13" x14ac:dyDescent="0.35">
      <c r="A35" s="49">
        <v>4</v>
      </c>
      <c r="B35" s="1" t="s">
        <v>28</v>
      </c>
      <c r="C35" s="72">
        <v>75932624</v>
      </c>
      <c r="D35" s="72">
        <v>73672953</v>
      </c>
      <c r="E35" s="38">
        <v>-2.98E-2</v>
      </c>
      <c r="F35" s="49"/>
      <c r="H35" s="49">
        <v>4</v>
      </c>
      <c r="I35" s="1" t="s">
        <v>28</v>
      </c>
      <c r="J35" s="61">
        <v>136739</v>
      </c>
      <c r="K35" s="61">
        <v>134127</v>
      </c>
      <c r="L35" s="38">
        <v>-1.9099999999999999E-2</v>
      </c>
      <c r="M35" s="49"/>
    </row>
    <row r="36" spans="1:13" x14ac:dyDescent="0.35">
      <c r="A36" s="49">
        <v>4</v>
      </c>
      <c r="B36" s="1" t="s">
        <v>29</v>
      </c>
      <c r="C36" s="72">
        <v>184481739</v>
      </c>
      <c r="D36" s="72">
        <v>175674307</v>
      </c>
      <c r="E36" s="38">
        <v>-4.7699999999999999E-2</v>
      </c>
      <c r="F36" s="49"/>
      <c r="H36" s="49">
        <v>4</v>
      </c>
      <c r="I36" s="1" t="s">
        <v>29</v>
      </c>
      <c r="J36" s="61">
        <v>425858</v>
      </c>
      <c r="K36" s="61">
        <v>408934</v>
      </c>
      <c r="L36" s="38">
        <v>-3.9699999999999999E-2</v>
      </c>
      <c r="M36" s="49"/>
    </row>
    <row r="37" spans="1:13" x14ac:dyDescent="0.35">
      <c r="A37" s="49">
        <v>4</v>
      </c>
      <c r="B37" s="1" t="s">
        <v>30</v>
      </c>
      <c r="C37" s="72">
        <v>162934834</v>
      </c>
      <c r="D37" s="72">
        <v>160365748</v>
      </c>
      <c r="E37" s="38">
        <v>-1.5800000000000002E-2</v>
      </c>
      <c r="F37" s="49"/>
      <c r="H37" s="49">
        <v>4</v>
      </c>
      <c r="I37" s="1" t="s">
        <v>30</v>
      </c>
      <c r="J37" s="61">
        <v>403026</v>
      </c>
      <c r="K37" s="61">
        <v>398255</v>
      </c>
      <c r="L37" s="38">
        <v>-1.18E-2</v>
      </c>
      <c r="M37" s="49"/>
    </row>
    <row r="38" spans="1:13" x14ac:dyDescent="0.35">
      <c r="A38" s="49">
        <v>4</v>
      </c>
      <c r="B38" s="1" t="s">
        <v>31</v>
      </c>
      <c r="C38" s="72">
        <v>30339752</v>
      </c>
      <c r="D38" s="72">
        <v>30313156</v>
      </c>
      <c r="E38" s="38">
        <v>-8.9999999999999998E-4</v>
      </c>
      <c r="F38" s="49"/>
      <c r="H38" s="49">
        <v>4</v>
      </c>
      <c r="I38" s="1" t="s">
        <v>31</v>
      </c>
      <c r="J38" s="61">
        <v>68490</v>
      </c>
      <c r="K38" s="61">
        <v>68465</v>
      </c>
      <c r="L38" s="38">
        <v>-4.0000000000000002E-4</v>
      </c>
      <c r="M38" s="49"/>
    </row>
    <row r="39" spans="1:13" x14ac:dyDescent="0.35">
      <c r="A39" s="49">
        <v>4</v>
      </c>
      <c r="B39" s="1" t="s">
        <v>32</v>
      </c>
      <c r="C39" s="72">
        <v>2879911857</v>
      </c>
      <c r="D39" s="72">
        <v>2725723255</v>
      </c>
      <c r="E39" s="38">
        <v>-5.3499999999999999E-2</v>
      </c>
      <c r="F39" s="49"/>
      <c r="H39" s="49">
        <v>4</v>
      </c>
      <c r="I39" s="1" t="s">
        <v>32</v>
      </c>
      <c r="J39" s="61">
        <v>6026980</v>
      </c>
      <c r="K39" s="61">
        <v>5699055</v>
      </c>
      <c r="L39" s="38">
        <v>-5.4399999999999997E-2</v>
      </c>
      <c r="M39" s="49"/>
    </row>
    <row r="40" spans="1:13" x14ac:dyDescent="0.35">
      <c r="A40" s="49">
        <v>4</v>
      </c>
      <c r="B40" s="1" t="s">
        <v>33</v>
      </c>
      <c r="C40" s="72">
        <v>290273990</v>
      </c>
      <c r="D40" s="72">
        <v>268646967</v>
      </c>
      <c r="E40" s="38">
        <v>-7.4499999999999997E-2</v>
      </c>
      <c r="F40" s="49"/>
      <c r="H40" s="49">
        <v>4</v>
      </c>
      <c r="I40" s="1" t="s">
        <v>33</v>
      </c>
      <c r="J40" s="61">
        <v>523389</v>
      </c>
      <c r="K40" s="61">
        <v>483510</v>
      </c>
      <c r="L40" s="38">
        <v>-7.6200000000000004E-2</v>
      </c>
      <c r="M40" s="49"/>
    </row>
    <row r="41" spans="1:13" x14ac:dyDescent="0.35">
      <c r="A41" s="49">
        <v>4</v>
      </c>
      <c r="B41" s="1" t="s">
        <v>34</v>
      </c>
      <c r="C41" s="72">
        <v>48611592</v>
      </c>
      <c r="D41" s="72">
        <v>48350371</v>
      </c>
      <c r="E41" s="38">
        <v>-5.4000000000000003E-3</v>
      </c>
      <c r="F41" s="49"/>
      <c r="H41" s="49">
        <v>4</v>
      </c>
      <c r="I41" s="1" t="s">
        <v>34</v>
      </c>
      <c r="J41" s="61">
        <v>100924</v>
      </c>
      <c r="K41" s="61">
        <v>101274</v>
      </c>
      <c r="L41" s="38">
        <v>3.5000000000000001E-3</v>
      </c>
      <c r="M41" s="49"/>
    </row>
    <row r="42" spans="1:13" x14ac:dyDescent="0.35">
      <c r="A42" s="49"/>
      <c r="B42" s="1"/>
      <c r="C42" s="1"/>
      <c r="D42" s="1"/>
      <c r="E42" s="1"/>
      <c r="F42" s="49"/>
      <c r="H42" s="49"/>
      <c r="I42" s="1"/>
      <c r="J42" s="1"/>
      <c r="K42" s="1"/>
      <c r="L42" s="1"/>
      <c r="M42" s="49"/>
    </row>
    <row r="43" spans="1:13" x14ac:dyDescent="0.35">
      <c r="A43" s="49">
        <v>5</v>
      </c>
      <c r="B43" s="1" t="s">
        <v>35</v>
      </c>
      <c r="C43" s="72">
        <v>272780537</v>
      </c>
      <c r="D43" s="72">
        <v>272321276</v>
      </c>
      <c r="E43" s="38">
        <v>-1.6999999999999999E-3</v>
      </c>
      <c r="F43" s="49"/>
      <c r="H43" s="49">
        <v>5</v>
      </c>
      <c r="I43" s="1" t="s">
        <v>35</v>
      </c>
      <c r="J43" s="61">
        <v>536823</v>
      </c>
      <c r="K43" s="61">
        <v>541665</v>
      </c>
      <c r="L43" s="38">
        <v>8.9999999999999993E-3</v>
      </c>
      <c r="M43" s="49"/>
    </row>
    <row r="44" spans="1:13" x14ac:dyDescent="0.35">
      <c r="A44" s="49">
        <v>5</v>
      </c>
      <c r="B44" s="1" t="s">
        <v>36</v>
      </c>
      <c r="C44" s="72">
        <v>2173763280</v>
      </c>
      <c r="D44" s="72">
        <v>2092235392</v>
      </c>
      <c r="E44" s="38">
        <v>-3.7499999999999999E-2</v>
      </c>
      <c r="F44" s="49"/>
      <c r="H44" s="49">
        <v>5</v>
      </c>
      <c r="I44" s="1" t="s">
        <v>36</v>
      </c>
      <c r="J44" s="61">
        <v>4299892</v>
      </c>
      <c r="K44" s="61">
        <v>4143545</v>
      </c>
      <c r="L44" s="38">
        <v>-3.6400000000000002E-2</v>
      </c>
      <c r="M44" s="49"/>
    </row>
    <row r="45" spans="1:13" x14ac:dyDescent="0.35">
      <c r="A45" s="49">
        <v>5</v>
      </c>
      <c r="B45" s="1" t="s">
        <v>37</v>
      </c>
      <c r="C45" s="72">
        <v>265260443</v>
      </c>
      <c r="D45" s="72">
        <v>253519759</v>
      </c>
      <c r="E45" s="38">
        <v>-4.4299999999999999E-2</v>
      </c>
      <c r="F45" s="49"/>
      <c r="H45" s="49">
        <v>5</v>
      </c>
      <c r="I45" s="1" t="s">
        <v>37</v>
      </c>
      <c r="J45" s="61">
        <v>823675</v>
      </c>
      <c r="K45" s="61">
        <v>785988</v>
      </c>
      <c r="L45" s="38">
        <v>-4.58E-2</v>
      </c>
      <c r="M45" s="49"/>
    </row>
    <row r="46" spans="1:13" x14ac:dyDescent="0.35">
      <c r="A46" s="49">
        <v>5</v>
      </c>
      <c r="B46" s="1" t="s">
        <v>38</v>
      </c>
      <c r="C46" s="72">
        <v>112247748</v>
      </c>
      <c r="D46" s="72">
        <v>133992455</v>
      </c>
      <c r="E46" s="38">
        <v>0.19370000000000001</v>
      </c>
      <c r="F46" s="49" t="s">
        <v>150</v>
      </c>
      <c r="H46" s="49">
        <v>5</v>
      </c>
      <c r="I46" s="1" t="s">
        <v>38</v>
      </c>
      <c r="J46" s="61">
        <v>245697</v>
      </c>
      <c r="K46" s="61">
        <v>276979</v>
      </c>
      <c r="L46" s="38">
        <v>0.1273</v>
      </c>
      <c r="M46" s="49" t="s">
        <v>150</v>
      </c>
    </row>
    <row r="47" spans="1:13" x14ac:dyDescent="0.35">
      <c r="A47" s="49">
        <v>5</v>
      </c>
      <c r="B47" s="1" t="s">
        <v>39</v>
      </c>
      <c r="C47" s="72">
        <v>727605879</v>
      </c>
      <c r="D47" s="72">
        <v>724479146</v>
      </c>
      <c r="E47" s="38">
        <v>-4.3E-3</v>
      </c>
      <c r="F47" s="49"/>
      <c r="H47" s="49">
        <v>5</v>
      </c>
      <c r="I47" s="1" t="s">
        <v>39</v>
      </c>
      <c r="J47" s="61">
        <v>2123370</v>
      </c>
      <c r="K47" s="61">
        <v>2142190</v>
      </c>
      <c r="L47" s="38">
        <v>8.8999999999999999E-3</v>
      </c>
      <c r="M47" s="49"/>
    </row>
    <row r="48" spans="1:13" x14ac:dyDescent="0.35">
      <c r="A48" s="49">
        <v>5</v>
      </c>
      <c r="B48" s="1" t="s">
        <v>40</v>
      </c>
      <c r="C48" s="72">
        <v>1234259522</v>
      </c>
      <c r="D48" s="72">
        <v>1221965717</v>
      </c>
      <c r="E48" s="38">
        <v>-0.01</v>
      </c>
      <c r="F48" s="49"/>
      <c r="H48" s="49">
        <v>5</v>
      </c>
      <c r="I48" s="1" t="s">
        <v>40</v>
      </c>
      <c r="J48" s="61">
        <v>2234357</v>
      </c>
      <c r="K48" s="61">
        <v>2250620</v>
      </c>
      <c r="L48" s="38">
        <v>7.3000000000000001E-3</v>
      </c>
      <c r="M48" s="49"/>
    </row>
    <row r="49" spans="1:13" x14ac:dyDescent="0.35">
      <c r="A49" s="49">
        <v>5</v>
      </c>
      <c r="B49" s="1" t="s">
        <v>41</v>
      </c>
      <c r="C49" s="72">
        <v>224456337</v>
      </c>
      <c r="D49" s="72">
        <v>220075712</v>
      </c>
      <c r="E49" s="38">
        <v>-1.95E-2</v>
      </c>
      <c r="F49" s="49"/>
      <c r="H49" s="49">
        <v>5</v>
      </c>
      <c r="I49" s="1" t="s">
        <v>41</v>
      </c>
      <c r="J49" s="61">
        <v>787008</v>
      </c>
      <c r="K49" s="61">
        <v>770836</v>
      </c>
      <c r="L49" s="38">
        <v>-2.0500000000000001E-2</v>
      </c>
      <c r="M49" s="49"/>
    </row>
    <row r="50" spans="1:13" x14ac:dyDescent="0.35">
      <c r="A50" s="49">
        <v>5</v>
      </c>
      <c r="B50" s="1" t="s">
        <v>42</v>
      </c>
      <c r="C50" s="72">
        <v>87255844</v>
      </c>
      <c r="D50" s="72">
        <v>87044214</v>
      </c>
      <c r="E50" s="38">
        <v>-2.3999999999999998E-3</v>
      </c>
      <c r="F50" s="49"/>
      <c r="H50" s="49">
        <v>5</v>
      </c>
      <c r="I50" s="1" t="s">
        <v>42</v>
      </c>
      <c r="J50" s="61">
        <v>200527</v>
      </c>
      <c r="K50" s="61">
        <v>200155</v>
      </c>
      <c r="L50" s="38">
        <v>-1.9E-3</v>
      </c>
      <c r="M50" s="49"/>
    </row>
    <row r="51" spans="1:13" x14ac:dyDescent="0.35">
      <c r="A51" s="49">
        <v>5</v>
      </c>
      <c r="B51" s="1" t="s">
        <v>43</v>
      </c>
      <c r="C51" s="72">
        <v>828262455</v>
      </c>
      <c r="D51" s="72">
        <v>779762710</v>
      </c>
      <c r="E51" s="38">
        <v>-5.8599999999999999E-2</v>
      </c>
      <c r="F51" s="49"/>
      <c r="H51" s="49">
        <v>5</v>
      </c>
      <c r="I51" s="1" t="s">
        <v>43</v>
      </c>
      <c r="J51" s="61">
        <v>1757229</v>
      </c>
      <c r="K51" s="61">
        <v>1644992</v>
      </c>
      <c r="L51" s="38">
        <v>-6.3899999999999998E-2</v>
      </c>
      <c r="M51" s="49"/>
    </row>
    <row r="52" spans="1:13" x14ac:dyDescent="0.35">
      <c r="A52" s="49">
        <v>5</v>
      </c>
      <c r="B52" s="1" t="s">
        <v>44</v>
      </c>
      <c r="C52" s="72">
        <v>356126910</v>
      </c>
      <c r="D52" s="72">
        <v>347113415</v>
      </c>
      <c r="E52" s="38">
        <v>-2.53E-2</v>
      </c>
      <c r="F52" s="49"/>
      <c r="H52" s="49">
        <v>5</v>
      </c>
      <c r="I52" s="1" t="s">
        <v>44</v>
      </c>
      <c r="J52" s="61">
        <v>1096196</v>
      </c>
      <c r="K52" s="61">
        <v>1089323</v>
      </c>
      <c r="L52" s="38">
        <v>-6.3E-3</v>
      </c>
      <c r="M52" s="49"/>
    </row>
    <row r="53" spans="1:13" x14ac:dyDescent="0.35">
      <c r="A53" s="49"/>
      <c r="B53" s="1"/>
      <c r="C53" s="1"/>
      <c r="D53" s="1"/>
      <c r="E53" s="1"/>
      <c r="F53" s="49"/>
      <c r="H53" s="49"/>
      <c r="I53" s="1"/>
      <c r="J53" s="1"/>
      <c r="K53" s="1"/>
      <c r="L53" s="1"/>
      <c r="M53" s="49"/>
    </row>
    <row r="54" spans="1:13" x14ac:dyDescent="0.35">
      <c r="A54" s="49">
        <v>6</v>
      </c>
      <c r="B54" s="1" t="s">
        <v>45</v>
      </c>
      <c r="C54" s="72">
        <v>59442511</v>
      </c>
      <c r="D54" s="72">
        <v>58467571</v>
      </c>
      <c r="E54" s="38">
        <v>-1.6400000000000001E-2</v>
      </c>
      <c r="F54" s="49"/>
      <c r="H54" s="49">
        <v>6</v>
      </c>
      <c r="I54" s="1" t="s">
        <v>45</v>
      </c>
      <c r="J54" s="61">
        <v>203644</v>
      </c>
      <c r="K54" s="61">
        <v>202153</v>
      </c>
      <c r="L54" s="38">
        <v>-7.3000000000000001E-3</v>
      </c>
      <c r="M54" s="49"/>
    </row>
    <row r="55" spans="1:13" x14ac:dyDescent="0.35">
      <c r="A55" s="49">
        <v>6</v>
      </c>
      <c r="B55" s="1" t="s">
        <v>46</v>
      </c>
      <c r="C55" s="72">
        <v>302881212</v>
      </c>
      <c r="D55" s="72">
        <v>278065861</v>
      </c>
      <c r="E55" s="38">
        <v>-8.1900000000000001E-2</v>
      </c>
      <c r="F55" s="49"/>
      <c r="H55" s="49">
        <v>6</v>
      </c>
      <c r="I55" s="1" t="s">
        <v>46</v>
      </c>
      <c r="J55" s="61">
        <v>974304</v>
      </c>
      <c r="K55" s="61">
        <v>896125</v>
      </c>
      <c r="L55" s="38">
        <v>-8.0199999999999994E-2</v>
      </c>
      <c r="M55" s="49"/>
    </row>
    <row r="56" spans="1:13" x14ac:dyDescent="0.35">
      <c r="A56" s="49">
        <v>6</v>
      </c>
      <c r="B56" s="1" t="s">
        <v>47</v>
      </c>
      <c r="C56" s="72">
        <v>6766882003</v>
      </c>
      <c r="D56" s="72">
        <v>6538866864</v>
      </c>
      <c r="E56" s="38">
        <v>-3.3700000000000001E-2</v>
      </c>
      <c r="F56" s="49"/>
      <c r="H56" s="49">
        <v>6</v>
      </c>
      <c r="I56" s="1" t="s">
        <v>47</v>
      </c>
      <c r="J56" s="61">
        <v>18337876</v>
      </c>
      <c r="K56" s="61">
        <v>18095979</v>
      </c>
      <c r="L56" s="38">
        <v>-1.32E-2</v>
      </c>
      <c r="M56" s="49"/>
    </row>
    <row r="57" spans="1:13" x14ac:dyDescent="0.35">
      <c r="A57" s="49">
        <v>6</v>
      </c>
      <c r="B57" s="1" t="s">
        <v>48</v>
      </c>
      <c r="C57" s="72">
        <v>223951709</v>
      </c>
      <c r="D57" s="72">
        <v>222197960</v>
      </c>
      <c r="E57" s="38">
        <v>-7.7999999999999996E-3</v>
      </c>
      <c r="F57" s="49"/>
      <c r="H57" s="49">
        <v>6</v>
      </c>
      <c r="I57" s="1" t="s">
        <v>48</v>
      </c>
      <c r="J57" s="61">
        <v>369442</v>
      </c>
      <c r="K57" s="61">
        <v>369351</v>
      </c>
      <c r="L57" s="38">
        <v>-2.0000000000000001E-4</v>
      </c>
      <c r="M57" s="49"/>
    </row>
    <row r="58" spans="1:13" x14ac:dyDescent="0.35">
      <c r="A58" s="49">
        <v>6</v>
      </c>
      <c r="B58" s="1" t="s">
        <v>49</v>
      </c>
      <c r="C58" s="72">
        <v>121916859</v>
      </c>
      <c r="D58" s="72">
        <v>120313050</v>
      </c>
      <c r="E58" s="38">
        <v>-1.32E-2</v>
      </c>
      <c r="F58" s="49"/>
      <c r="H58" s="49">
        <v>6</v>
      </c>
      <c r="I58" s="1" t="s">
        <v>49</v>
      </c>
      <c r="J58" s="61">
        <v>281327</v>
      </c>
      <c r="K58" s="61">
        <v>278885</v>
      </c>
      <c r="L58" s="38">
        <v>-8.6999999999999994E-3</v>
      </c>
      <c r="M58" s="49"/>
    </row>
    <row r="59" spans="1:13" x14ac:dyDescent="0.35">
      <c r="A59" s="49">
        <v>6</v>
      </c>
      <c r="B59" s="1" t="s">
        <v>50</v>
      </c>
      <c r="C59" s="72">
        <v>468953244</v>
      </c>
      <c r="D59" s="72">
        <v>425811315</v>
      </c>
      <c r="E59" s="38">
        <v>-9.1999999999999998E-2</v>
      </c>
      <c r="F59" s="49"/>
      <c r="H59" s="49">
        <v>6</v>
      </c>
      <c r="I59" s="1" t="s">
        <v>50</v>
      </c>
      <c r="J59" s="61">
        <v>1029975</v>
      </c>
      <c r="K59" s="61">
        <v>923444</v>
      </c>
      <c r="L59" s="38">
        <v>-0.10340000000000001</v>
      </c>
      <c r="M59" s="49" t="s">
        <v>150</v>
      </c>
    </row>
    <row r="60" spans="1:13" x14ac:dyDescent="0.35">
      <c r="A60" s="49">
        <v>6</v>
      </c>
      <c r="B60" s="1" t="s">
        <v>51</v>
      </c>
      <c r="C60" s="72">
        <v>736865680</v>
      </c>
      <c r="D60" s="72">
        <v>705863506</v>
      </c>
      <c r="E60" s="38">
        <v>-4.2099999999999999E-2</v>
      </c>
      <c r="F60" s="49"/>
      <c r="H60" s="49">
        <v>6</v>
      </c>
      <c r="I60" s="1" t="s">
        <v>51</v>
      </c>
      <c r="J60" s="61">
        <v>1321742</v>
      </c>
      <c r="K60" s="61">
        <v>1314303</v>
      </c>
      <c r="L60" s="38">
        <v>-5.5999999999999999E-3</v>
      </c>
      <c r="M60" s="49"/>
    </row>
    <row r="61" spans="1:13" x14ac:dyDescent="0.35">
      <c r="A61" s="49">
        <v>6</v>
      </c>
      <c r="B61" s="1" t="s">
        <v>52</v>
      </c>
      <c r="C61" s="72">
        <v>1780520921</v>
      </c>
      <c r="D61" s="72">
        <v>1644856657</v>
      </c>
      <c r="E61" s="38">
        <v>-7.6200000000000004E-2</v>
      </c>
      <c r="F61" s="49"/>
      <c r="H61" s="49">
        <v>6</v>
      </c>
      <c r="I61" s="1" t="s">
        <v>52</v>
      </c>
      <c r="J61" s="61">
        <v>2589860</v>
      </c>
      <c r="K61" s="61">
        <v>2607910</v>
      </c>
      <c r="L61" s="38">
        <v>7.0000000000000001E-3</v>
      </c>
      <c r="M61" s="49"/>
    </row>
    <row r="63" spans="1:13" x14ac:dyDescent="0.35">
      <c r="A63" t="s">
        <v>154</v>
      </c>
      <c r="H63" t="s">
        <v>154</v>
      </c>
    </row>
    <row r="64" spans="1:13" x14ac:dyDescent="0.35">
      <c r="A64" t="s">
        <v>155</v>
      </c>
      <c r="H64" t="s">
        <v>155</v>
      </c>
    </row>
    <row r="65" spans="1:8" x14ac:dyDescent="0.35">
      <c r="A65" s="60" t="s">
        <v>162</v>
      </c>
      <c r="H65" s="60" t="s">
        <v>162</v>
      </c>
    </row>
    <row r="66" spans="1:8" x14ac:dyDescent="0.35">
      <c r="A66" t="s">
        <v>156</v>
      </c>
      <c r="H66" t="s">
        <v>156</v>
      </c>
    </row>
    <row r="68" spans="1:8" x14ac:dyDescent="0.35">
      <c r="A68" t="s">
        <v>157</v>
      </c>
      <c r="H68" t="s">
        <v>157</v>
      </c>
    </row>
    <row r="69" spans="1:8" x14ac:dyDescent="0.35">
      <c r="A69" t="s">
        <v>158</v>
      </c>
      <c r="H69" t="s">
        <v>158</v>
      </c>
    </row>
  </sheetData>
  <autoFilter ref="A3:B61" xr:uid="{121B1B26-22CC-4252-8BFC-6773BED51B5B}"/>
  <mergeCells count="1">
    <mergeCell ref="O1:R1"/>
  </mergeCells>
  <hyperlinks>
    <hyperlink ref="O1" location="'Data Warning'!A1" display="Data Warning" xr:uid="{555E0BEB-85F6-4A1F-848B-2F0FF17DDA7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4C35-3D57-4676-8EBD-5AE294478287}">
  <dimension ref="A1:N158"/>
  <sheetViews>
    <sheetView workbookViewId="0">
      <selection activeCell="J1" sqref="J1:M1"/>
    </sheetView>
  </sheetViews>
  <sheetFormatPr defaultRowHeight="14.5" x14ac:dyDescent="0.35"/>
  <cols>
    <col min="1" max="1" width="6.54296875" customWidth="1"/>
    <col min="2" max="2" width="5.54296875" customWidth="1"/>
    <col min="3" max="3" width="6.7265625" bestFit="1" customWidth="1"/>
    <col min="4" max="4" width="12.36328125" customWidth="1"/>
    <col min="6" max="6" width="10.1796875" customWidth="1"/>
    <col min="8" max="8" width="9.1796875" customWidth="1"/>
    <col min="10" max="10" width="16.26953125" customWidth="1"/>
  </cols>
  <sheetData>
    <row r="1" spans="1:14" x14ac:dyDescent="0.35">
      <c r="A1" t="s">
        <v>311</v>
      </c>
      <c r="K1" s="123" t="s">
        <v>297</v>
      </c>
      <c r="L1" s="123"/>
      <c r="M1" s="123"/>
      <c r="N1" s="123"/>
    </row>
    <row r="2" spans="1:14" s="108" customFormat="1" ht="72.5" x14ac:dyDescent="0.35">
      <c r="A2" s="109" t="s">
        <v>74</v>
      </c>
      <c r="B2" s="110" t="s">
        <v>303</v>
      </c>
      <c r="C2" s="110" t="s">
        <v>308</v>
      </c>
      <c r="D2" s="110" t="s">
        <v>309</v>
      </c>
      <c r="E2" s="110" t="s">
        <v>307</v>
      </c>
      <c r="F2" s="110" t="s">
        <v>79</v>
      </c>
      <c r="G2" s="110" t="s">
        <v>304</v>
      </c>
      <c r="H2" s="110" t="s">
        <v>305</v>
      </c>
      <c r="I2" s="110" t="s">
        <v>306</v>
      </c>
      <c r="J2" s="110" t="s">
        <v>312</v>
      </c>
    </row>
    <row r="3" spans="1:14" x14ac:dyDescent="0.35">
      <c r="A3" s="49">
        <v>1</v>
      </c>
      <c r="B3" s="1" t="s">
        <v>1</v>
      </c>
      <c r="C3" s="1">
        <v>2</v>
      </c>
      <c r="D3" s="1" t="s">
        <v>310</v>
      </c>
      <c r="E3" s="1">
        <v>156</v>
      </c>
      <c r="F3" s="1">
        <v>156</v>
      </c>
      <c r="G3" s="1">
        <v>0</v>
      </c>
      <c r="H3" s="1">
        <v>0</v>
      </c>
      <c r="I3" s="1">
        <v>0</v>
      </c>
      <c r="J3" s="1">
        <f t="shared" ref="J3:J34" si="0">F3-I3-H3</f>
        <v>156</v>
      </c>
    </row>
    <row r="4" spans="1:14" x14ac:dyDescent="0.35">
      <c r="A4" s="49">
        <v>1</v>
      </c>
      <c r="B4" s="1" t="s">
        <v>1</v>
      </c>
      <c r="C4" s="1">
        <v>3</v>
      </c>
      <c r="D4" s="1" t="s">
        <v>119</v>
      </c>
      <c r="E4" s="1">
        <v>156</v>
      </c>
      <c r="F4" s="1">
        <v>155</v>
      </c>
      <c r="G4" s="1">
        <v>0</v>
      </c>
      <c r="H4" s="1">
        <v>0</v>
      </c>
      <c r="I4" s="1">
        <v>0</v>
      </c>
      <c r="J4" s="1">
        <f t="shared" si="0"/>
        <v>155</v>
      </c>
    </row>
    <row r="5" spans="1:14" x14ac:dyDescent="0.35">
      <c r="A5" s="49">
        <v>1</v>
      </c>
      <c r="B5" s="1" t="s">
        <v>1</v>
      </c>
      <c r="C5" s="1">
        <v>4</v>
      </c>
      <c r="D5" s="1" t="s">
        <v>120</v>
      </c>
      <c r="E5" s="1">
        <v>156</v>
      </c>
      <c r="F5" s="1">
        <v>156</v>
      </c>
      <c r="G5" s="1">
        <v>0</v>
      </c>
      <c r="H5" s="1">
        <v>0</v>
      </c>
      <c r="I5" s="1">
        <v>0</v>
      </c>
      <c r="J5" s="1">
        <f t="shared" si="0"/>
        <v>156</v>
      </c>
    </row>
    <row r="6" spans="1:14" x14ac:dyDescent="0.35">
      <c r="A6" s="49">
        <v>1</v>
      </c>
      <c r="B6" s="1" t="s">
        <v>2</v>
      </c>
      <c r="C6" s="1">
        <v>2</v>
      </c>
      <c r="D6" s="1" t="s">
        <v>310</v>
      </c>
      <c r="E6" s="1">
        <v>150</v>
      </c>
      <c r="F6" s="1">
        <v>135</v>
      </c>
      <c r="G6" s="1">
        <v>2</v>
      </c>
      <c r="H6" s="1">
        <v>0</v>
      </c>
      <c r="I6" s="1">
        <v>0</v>
      </c>
      <c r="J6" s="1">
        <f t="shared" si="0"/>
        <v>135</v>
      </c>
    </row>
    <row r="7" spans="1:14" x14ac:dyDescent="0.35">
      <c r="A7" s="49">
        <v>1</v>
      </c>
      <c r="B7" s="1" t="s">
        <v>2</v>
      </c>
      <c r="C7" s="1">
        <v>3</v>
      </c>
      <c r="D7" s="1" t="s">
        <v>119</v>
      </c>
      <c r="E7" s="1">
        <v>150</v>
      </c>
      <c r="F7" s="1">
        <v>135</v>
      </c>
      <c r="G7" s="1">
        <v>0</v>
      </c>
      <c r="H7" s="1">
        <v>0</v>
      </c>
      <c r="I7" s="1">
        <v>0</v>
      </c>
      <c r="J7" s="1">
        <f t="shared" si="0"/>
        <v>135</v>
      </c>
    </row>
    <row r="8" spans="1:14" x14ac:dyDescent="0.35">
      <c r="A8" s="49">
        <v>1</v>
      </c>
      <c r="B8" s="1" t="s">
        <v>2</v>
      </c>
      <c r="C8" s="1">
        <v>4</v>
      </c>
      <c r="D8" s="1" t="s">
        <v>120</v>
      </c>
      <c r="E8" s="1">
        <v>150</v>
      </c>
      <c r="F8" s="1">
        <v>135</v>
      </c>
      <c r="G8" s="1">
        <v>2</v>
      </c>
      <c r="H8" s="1">
        <v>0</v>
      </c>
      <c r="I8" s="1">
        <v>0</v>
      </c>
      <c r="J8" s="1">
        <f t="shared" si="0"/>
        <v>135</v>
      </c>
    </row>
    <row r="9" spans="1:14" x14ac:dyDescent="0.35">
      <c r="A9" s="49">
        <v>1</v>
      </c>
      <c r="B9" s="1" t="s">
        <v>3</v>
      </c>
      <c r="C9" s="1">
        <v>2</v>
      </c>
      <c r="D9" s="1" t="s">
        <v>310</v>
      </c>
      <c r="E9" s="1">
        <v>151</v>
      </c>
      <c r="F9" s="1">
        <v>150</v>
      </c>
      <c r="G9" s="1">
        <v>0</v>
      </c>
      <c r="H9" s="1">
        <v>1</v>
      </c>
      <c r="I9" s="1">
        <v>4</v>
      </c>
      <c r="J9" s="1">
        <f t="shared" si="0"/>
        <v>145</v>
      </c>
    </row>
    <row r="10" spans="1:14" x14ac:dyDescent="0.35">
      <c r="A10" s="49">
        <v>1</v>
      </c>
      <c r="B10" s="1" t="s">
        <v>3</v>
      </c>
      <c r="C10" s="1">
        <v>3</v>
      </c>
      <c r="D10" s="1" t="s">
        <v>119</v>
      </c>
      <c r="E10" s="1">
        <v>150</v>
      </c>
      <c r="F10" s="1">
        <v>149</v>
      </c>
      <c r="G10" s="1">
        <v>0</v>
      </c>
      <c r="H10" s="1">
        <v>0</v>
      </c>
      <c r="I10" s="1">
        <v>0</v>
      </c>
      <c r="J10" s="1">
        <f t="shared" si="0"/>
        <v>149</v>
      </c>
    </row>
    <row r="11" spans="1:14" x14ac:dyDescent="0.35">
      <c r="A11" s="49">
        <v>1</v>
      </c>
      <c r="B11" s="1" t="s">
        <v>3</v>
      </c>
      <c r="C11" s="1">
        <v>4</v>
      </c>
      <c r="D11" s="1" t="s">
        <v>120</v>
      </c>
      <c r="E11" s="1">
        <v>151</v>
      </c>
      <c r="F11" s="1">
        <v>150</v>
      </c>
      <c r="G11" s="1">
        <v>1</v>
      </c>
      <c r="H11" s="1">
        <v>0</v>
      </c>
      <c r="I11" s="1">
        <v>0</v>
      </c>
      <c r="J11" s="1">
        <f t="shared" si="0"/>
        <v>150</v>
      </c>
    </row>
    <row r="12" spans="1:14" x14ac:dyDescent="0.35">
      <c r="A12" s="49">
        <v>1</v>
      </c>
      <c r="B12" s="1" t="s">
        <v>4</v>
      </c>
      <c r="C12" s="1">
        <v>2</v>
      </c>
      <c r="D12" s="1" t="s">
        <v>310</v>
      </c>
      <c r="E12" s="1">
        <v>164</v>
      </c>
      <c r="F12" s="1">
        <v>155</v>
      </c>
      <c r="G12" s="1">
        <v>9</v>
      </c>
      <c r="H12" s="1">
        <v>1</v>
      </c>
      <c r="I12" s="1">
        <v>0</v>
      </c>
      <c r="J12" s="1">
        <f t="shared" si="0"/>
        <v>154</v>
      </c>
    </row>
    <row r="13" spans="1:14" x14ac:dyDescent="0.35">
      <c r="A13" s="49">
        <v>1</v>
      </c>
      <c r="B13" s="1" t="s">
        <v>4</v>
      </c>
      <c r="C13" s="1">
        <v>3</v>
      </c>
      <c r="D13" s="1" t="s">
        <v>119</v>
      </c>
      <c r="E13" s="1">
        <v>156</v>
      </c>
      <c r="F13" s="1">
        <v>156</v>
      </c>
      <c r="G13" s="1">
        <v>0</v>
      </c>
      <c r="H13" s="1">
        <v>1</v>
      </c>
      <c r="I13" s="1">
        <v>0</v>
      </c>
      <c r="J13" s="1">
        <f t="shared" si="0"/>
        <v>155</v>
      </c>
    </row>
    <row r="14" spans="1:14" x14ac:dyDescent="0.35">
      <c r="A14" s="49">
        <v>1</v>
      </c>
      <c r="B14" s="1" t="s">
        <v>4</v>
      </c>
      <c r="C14" s="1">
        <v>4</v>
      </c>
      <c r="D14" s="1" t="s">
        <v>120</v>
      </c>
      <c r="E14" s="1">
        <v>156</v>
      </c>
      <c r="F14" s="1">
        <v>152</v>
      </c>
      <c r="G14" s="1">
        <v>4</v>
      </c>
      <c r="H14" s="1">
        <v>0</v>
      </c>
      <c r="I14" s="1">
        <v>0</v>
      </c>
      <c r="J14" s="1">
        <f t="shared" si="0"/>
        <v>152</v>
      </c>
    </row>
    <row r="15" spans="1:14" x14ac:dyDescent="0.35">
      <c r="A15" s="49">
        <v>1</v>
      </c>
      <c r="B15" s="1" t="s">
        <v>5</v>
      </c>
      <c r="C15" s="1">
        <v>2</v>
      </c>
      <c r="D15" s="1" t="s">
        <v>310</v>
      </c>
      <c r="E15" s="1">
        <v>156</v>
      </c>
      <c r="F15" s="1">
        <v>156</v>
      </c>
      <c r="G15" s="1">
        <v>0</v>
      </c>
      <c r="H15" s="1">
        <v>0</v>
      </c>
      <c r="I15" s="1">
        <v>5</v>
      </c>
      <c r="J15" s="1">
        <f t="shared" si="0"/>
        <v>151</v>
      </c>
    </row>
    <row r="16" spans="1:14" x14ac:dyDescent="0.35">
      <c r="A16" s="49">
        <v>1</v>
      </c>
      <c r="B16" s="1" t="s">
        <v>5</v>
      </c>
      <c r="C16" s="1">
        <v>3</v>
      </c>
      <c r="D16" s="1" t="s">
        <v>119</v>
      </c>
      <c r="E16" s="1">
        <v>156</v>
      </c>
      <c r="F16" s="1">
        <v>156</v>
      </c>
      <c r="G16" s="1">
        <v>0</v>
      </c>
      <c r="H16" s="1">
        <v>0</v>
      </c>
      <c r="I16" s="1">
        <v>0</v>
      </c>
      <c r="J16" s="1">
        <f t="shared" si="0"/>
        <v>156</v>
      </c>
    </row>
    <row r="17" spans="1:10" x14ac:dyDescent="0.35">
      <c r="A17" s="49">
        <v>1</v>
      </c>
      <c r="B17" s="1" t="s">
        <v>5</v>
      </c>
      <c r="C17" s="1">
        <v>4</v>
      </c>
      <c r="D17" s="1" t="s">
        <v>120</v>
      </c>
      <c r="E17" s="1">
        <v>156</v>
      </c>
      <c r="F17" s="1">
        <v>156</v>
      </c>
      <c r="G17" s="1">
        <v>0</v>
      </c>
      <c r="H17" s="1">
        <v>0</v>
      </c>
      <c r="I17" s="1">
        <v>0</v>
      </c>
      <c r="J17" s="1">
        <f t="shared" si="0"/>
        <v>156</v>
      </c>
    </row>
    <row r="18" spans="1:10" x14ac:dyDescent="0.35">
      <c r="A18" s="49">
        <v>1</v>
      </c>
      <c r="B18" s="1" t="s">
        <v>6</v>
      </c>
      <c r="C18" s="1">
        <v>2</v>
      </c>
      <c r="D18" s="1" t="s">
        <v>310</v>
      </c>
      <c r="E18" s="1">
        <v>150</v>
      </c>
      <c r="F18" s="1">
        <v>150</v>
      </c>
      <c r="G18" s="1">
        <v>0</v>
      </c>
      <c r="H18" s="1">
        <v>0</v>
      </c>
      <c r="I18" s="1">
        <v>8</v>
      </c>
      <c r="J18" s="1">
        <f t="shared" si="0"/>
        <v>142</v>
      </c>
    </row>
    <row r="19" spans="1:10" x14ac:dyDescent="0.35">
      <c r="A19" s="49">
        <v>1</v>
      </c>
      <c r="B19" s="1" t="s">
        <v>6</v>
      </c>
      <c r="C19" s="1">
        <v>3</v>
      </c>
      <c r="D19" s="1" t="s">
        <v>119</v>
      </c>
      <c r="E19" s="1">
        <v>150</v>
      </c>
      <c r="F19" s="1">
        <v>150</v>
      </c>
      <c r="G19" s="1">
        <v>0</v>
      </c>
      <c r="H19" s="1">
        <v>0</v>
      </c>
      <c r="I19" s="1">
        <v>0</v>
      </c>
      <c r="J19" s="1">
        <f t="shared" si="0"/>
        <v>150</v>
      </c>
    </row>
    <row r="20" spans="1:10" x14ac:dyDescent="0.35">
      <c r="A20" s="49">
        <v>1</v>
      </c>
      <c r="B20" s="1" t="s">
        <v>6</v>
      </c>
      <c r="C20" s="1">
        <v>4</v>
      </c>
      <c r="D20" s="1" t="s">
        <v>120</v>
      </c>
      <c r="E20" s="1">
        <v>155</v>
      </c>
      <c r="F20" s="1">
        <v>149</v>
      </c>
      <c r="G20" s="1">
        <v>6</v>
      </c>
      <c r="H20" s="1">
        <v>0</v>
      </c>
      <c r="I20" s="1">
        <v>0</v>
      </c>
      <c r="J20" s="1">
        <f t="shared" si="0"/>
        <v>149</v>
      </c>
    </row>
    <row r="21" spans="1:10" x14ac:dyDescent="0.35">
      <c r="A21" s="49">
        <v>1</v>
      </c>
      <c r="B21" s="1" t="s">
        <v>7</v>
      </c>
      <c r="C21" s="1">
        <v>2</v>
      </c>
      <c r="D21" s="1" t="s">
        <v>310</v>
      </c>
      <c r="E21" s="1">
        <v>150</v>
      </c>
      <c r="F21" s="1">
        <v>132</v>
      </c>
      <c r="G21" s="1">
        <v>0</v>
      </c>
      <c r="H21" s="1">
        <v>0</v>
      </c>
      <c r="I21" s="1">
        <v>14</v>
      </c>
      <c r="J21" s="1">
        <f t="shared" si="0"/>
        <v>118</v>
      </c>
    </row>
    <row r="22" spans="1:10" x14ac:dyDescent="0.35">
      <c r="A22" s="49">
        <v>1</v>
      </c>
      <c r="B22" s="1" t="s">
        <v>7</v>
      </c>
      <c r="C22" s="1">
        <v>3</v>
      </c>
      <c r="D22" s="1" t="s">
        <v>119</v>
      </c>
      <c r="E22" s="1">
        <v>150</v>
      </c>
      <c r="F22" s="1">
        <v>134</v>
      </c>
      <c r="G22" s="1">
        <v>0</v>
      </c>
      <c r="H22" s="1">
        <v>0</v>
      </c>
      <c r="I22" s="1">
        <v>0</v>
      </c>
      <c r="J22" s="1">
        <f t="shared" si="0"/>
        <v>134</v>
      </c>
    </row>
    <row r="23" spans="1:10" x14ac:dyDescent="0.35">
      <c r="A23" s="49">
        <v>1</v>
      </c>
      <c r="B23" s="1" t="s">
        <v>7</v>
      </c>
      <c r="C23" s="1">
        <v>4</v>
      </c>
      <c r="D23" s="1" t="s">
        <v>120</v>
      </c>
      <c r="E23" s="1">
        <v>151</v>
      </c>
      <c r="F23" s="1">
        <v>135</v>
      </c>
      <c r="G23" s="1">
        <v>0</v>
      </c>
      <c r="H23" s="1">
        <v>0</v>
      </c>
      <c r="I23" s="1">
        <v>0</v>
      </c>
      <c r="J23" s="1">
        <f t="shared" si="0"/>
        <v>135</v>
      </c>
    </row>
    <row r="24" spans="1:10" x14ac:dyDescent="0.35">
      <c r="A24" s="49">
        <v>1</v>
      </c>
      <c r="B24" s="1" t="s">
        <v>8</v>
      </c>
      <c r="C24" s="1">
        <v>2</v>
      </c>
      <c r="D24" s="1" t="s">
        <v>310</v>
      </c>
      <c r="E24" s="1">
        <v>76</v>
      </c>
      <c r="F24" s="1">
        <v>75</v>
      </c>
      <c r="G24" s="1">
        <v>0</v>
      </c>
      <c r="H24" s="1">
        <v>0</v>
      </c>
      <c r="I24" s="1">
        <v>1</v>
      </c>
      <c r="J24" s="1">
        <f t="shared" si="0"/>
        <v>74</v>
      </c>
    </row>
    <row r="25" spans="1:10" x14ac:dyDescent="0.35">
      <c r="A25" s="49">
        <v>1</v>
      </c>
      <c r="B25" s="1" t="s">
        <v>8</v>
      </c>
      <c r="C25" s="1">
        <v>3</v>
      </c>
      <c r="D25" s="1" t="s">
        <v>119</v>
      </c>
      <c r="E25" s="1">
        <v>76</v>
      </c>
      <c r="F25" s="1">
        <v>74</v>
      </c>
      <c r="G25" s="1">
        <v>0</v>
      </c>
      <c r="H25" s="1">
        <v>0</v>
      </c>
      <c r="I25" s="1">
        <v>0</v>
      </c>
      <c r="J25" s="1">
        <f t="shared" si="0"/>
        <v>74</v>
      </c>
    </row>
    <row r="26" spans="1:10" x14ac:dyDescent="0.35">
      <c r="A26" s="49">
        <v>1</v>
      </c>
      <c r="B26" s="1" t="s">
        <v>8</v>
      </c>
      <c r="C26" s="1">
        <v>4</v>
      </c>
      <c r="D26" s="1" t="s">
        <v>120</v>
      </c>
      <c r="E26" s="1">
        <v>78</v>
      </c>
      <c r="F26" s="1">
        <v>78</v>
      </c>
      <c r="G26" s="1">
        <v>0</v>
      </c>
      <c r="H26" s="1">
        <v>0</v>
      </c>
      <c r="I26" s="1">
        <v>0</v>
      </c>
      <c r="J26" s="1">
        <f t="shared" si="0"/>
        <v>78</v>
      </c>
    </row>
    <row r="27" spans="1:10" x14ac:dyDescent="0.35">
      <c r="A27" s="49">
        <v>1</v>
      </c>
      <c r="B27" s="1" t="s">
        <v>9</v>
      </c>
      <c r="C27" s="1">
        <v>2</v>
      </c>
      <c r="D27" s="1" t="s">
        <v>310</v>
      </c>
      <c r="E27" s="1">
        <v>151</v>
      </c>
      <c r="F27" s="1">
        <v>151</v>
      </c>
      <c r="G27" s="1">
        <v>0</v>
      </c>
      <c r="H27" s="1">
        <v>0</v>
      </c>
      <c r="I27" s="1">
        <v>9</v>
      </c>
      <c r="J27" s="1">
        <f t="shared" si="0"/>
        <v>142</v>
      </c>
    </row>
    <row r="28" spans="1:10" x14ac:dyDescent="0.35">
      <c r="A28" s="49">
        <v>1</v>
      </c>
      <c r="B28" s="1" t="s">
        <v>9</v>
      </c>
      <c r="C28" s="1">
        <v>3</v>
      </c>
      <c r="D28" s="1" t="s">
        <v>119</v>
      </c>
      <c r="E28" s="1">
        <v>150</v>
      </c>
      <c r="F28" s="1">
        <v>150</v>
      </c>
      <c r="G28" s="1">
        <v>0</v>
      </c>
      <c r="H28" s="1">
        <v>0</v>
      </c>
      <c r="I28" s="1">
        <v>0</v>
      </c>
      <c r="J28" s="1">
        <f t="shared" si="0"/>
        <v>150</v>
      </c>
    </row>
    <row r="29" spans="1:10" x14ac:dyDescent="0.35">
      <c r="A29" s="49">
        <v>1</v>
      </c>
      <c r="B29" s="1" t="s">
        <v>9</v>
      </c>
      <c r="C29" s="1">
        <v>4</v>
      </c>
      <c r="D29" s="1" t="s">
        <v>120</v>
      </c>
      <c r="E29" s="1">
        <v>152</v>
      </c>
      <c r="F29" s="1">
        <v>150</v>
      </c>
      <c r="G29" s="1">
        <v>2</v>
      </c>
      <c r="H29" s="1">
        <v>0</v>
      </c>
      <c r="I29" s="1">
        <v>0</v>
      </c>
      <c r="J29" s="1">
        <f t="shared" si="0"/>
        <v>150</v>
      </c>
    </row>
    <row r="30" spans="1:10" x14ac:dyDescent="0.35">
      <c r="A30" s="49">
        <v>2</v>
      </c>
      <c r="B30" s="1" t="s">
        <v>10</v>
      </c>
      <c r="C30" s="1">
        <v>2</v>
      </c>
      <c r="D30" s="1" t="s">
        <v>310</v>
      </c>
      <c r="E30" s="1">
        <v>159</v>
      </c>
      <c r="F30" s="1">
        <v>156</v>
      </c>
      <c r="G30" s="1">
        <v>0</v>
      </c>
      <c r="H30" s="1">
        <v>4</v>
      </c>
      <c r="I30" s="1">
        <v>14</v>
      </c>
      <c r="J30" s="1">
        <f t="shared" si="0"/>
        <v>138</v>
      </c>
    </row>
    <row r="31" spans="1:10" x14ac:dyDescent="0.35">
      <c r="A31" s="49">
        <v>2</v>
      </c>
      <c r="B31" s="1" t="s">
        <v>10</v>
      </c>
      <c r="C31" s="1">
        <v>3</v>
      </c>
      <c r="D31" s="1" t="s">
        <v>119</v>
      </c>
      <c r="E31" s="1">
        <v>154</v>
      </c>
      <c r="F31" s="1">
        <v>154</v>
      </c>
      <c r="G31" s="1">
        <v>0</v>
      </c>
      <c r="H31" s="1">
        <v>0</v>
      </c>
      <c r="I31" s="1">
        <v>0</v>
      </c>
      <c r="J31" s="1">
        <f t="shared" si="0"/>
        <v>154</v>
      </c>
    </row>
    <row r="32" spans="1:10" x14ac:dyDescent="0.35">
      <c r="A32" s="49">
        <v>2</v>
      </c>
      <c r="B32" s="1" t="s">
        <v>10</v>
      </c>
      <c r="C32" s="1">
        <v>4</v>
      </c>
      <c r="D32" s="1" t="s">
        <v>120</v>
      </c>
      <c r="E32" s="1">
        <v>162</v>
      </c>
      <c r="F32" s="1">
        <v>157</v>
      </c>
      <c r="G32" s="1">
        <v>1</v>
      </c>
      <c r="H32" s="1">
        <v>0</v>
      </c>
      <c r="I32" s="1">
        <v>0</v>
      </c>
      <c r="J32" s="1">
        <f t="shared" si="0"/>
        <v>157</v>
      </c>
    </row>
    <row r="33" spans="1:10" x14ac:dyDescent="0.35">
      <c r="A33" s="49">
        <v>2</v>
      </c>
      <c r="B33" s="1" t="s">
        <v>11</v>
      </c>
      <c r="C33" s="1">
        <v>2</v>
      </c>
      <c r="D33" s="1" t="s">
        <v>310</v>
      </c>
      <c r="E33" s="1">
        <v>153</v>
      </c>
      <c r="F33" s="1">
        <v>46</v>
      </c>
      <c r="G33" s="1">
        <v>0</v>
      </c>
      <c r="H33" s="1">
        <v>0</v>
      </c>
      <c r="I33" s="1">
        <v>1</v>
      </c>
      <c r="J33" s="1">
        <f t="shared" si="0"/>
        <v>45</v>
      </c>
    </row>
    <row r="34" spans="1:10" x14ac:dyDescent="0.35">
      <c r="A34" s="49">
        <v>2</v>
      </c>
      <c r="B34" s="1" t="s">
        <v>11</v>
      </c>
      <c r="C34" s="1">
        <v>3</v>
      </c>
      <c r="D34" s="1" t="s">
        <v>119</v>
      </c>
      <c r="E34" s="1">
        <v>153</v>
      </c>
      <c r="F34" s="1">
        <v>34</v>
      </c>
      <c r="G34" s="1">
        <v>0</v>
      </c>
      <c r="H34" s="1">
        <v>0</v>
      </c>
      <c r="I34" s="1">
        <v>0</v>
      </c>
      <c r="J34" s="1">
        <f t="shared" si="0"/>
        <v>34</v>
      </c>
    </row>
    <row r="35" spans="1:10" x14ac:dyDescent="0.35">
      <c r="A35" s="49">
        <v>2</v>
      </c>
      <c r="B35" s="1" t="s">
        <v>11</v>
      </c>
      <c r="C35" s="1">
        <v>4</v>
      </c>
      <c r="D35" s="1" t="s">
        <v>120</v>
      </c>
      <c r="E35" s="1">
        <v>153</v>
      </c>
      <c r="F35" s="1">
        <v>33</v>
      </c>
      <c r="G35" s="1">
        <v>0</v>
      </c>
      <c r="H35" s="1">
        <v>0</v>
      </c>
      <c r="I35" s="1">
        <v>0</v>
      </c>
      <c r="J35" s="1">
        <f t="shared" ref="J35:J66" si="1">F35-I35-H35</f>
        <v>33</v>
      </c>
    </row>
    <row r="36" spans="1:10" x14ac:dyDescent="0.35">
      <c r="A36" s="49">
        <v>2</v>
      </c>
      <c r="B36" s="1" t="s">
        <v>12</v>
      </c>
      <c r="C36" s="1">
        <v>2</v>
      </c>
      <c r="D36" s="1" t="s">
        <v>310</v>
      </c>
      <c r="E36" s="1">
        <v>262</v>
      </c>
      <c r="F36" s="1">
        <v>157</v>
      </c>
      <c r="G36" s="1">
        <v>100</v>
      </c>
      <c r="H36" s="1">
        <v>1</v>
      </c>
      <c r="I36" s="1">
        <v>0</v>
      </c>
      <c r="J36" s="1">
        <f t="shared" si="1"/>
        <v>156</v>
      </c>
    </row>
    <row r="37" spans="1:10" x14ac:dyDescent="0.35">
      <c r="A37" s="49">
        <v>2</v>
      </c>
      <c r="B37" s="1" t="s">
        <v>12</v>
      </c>
      <c r="C37" s="1">
        <v>3</v>
      </c>
      <c r="D37" s="1" t="s">
        <v>119</v>
      </c>
      <c r="E37" s="1">
        <v>163</v>
      </c>
      <c r="F37" s="1">
        <v>152</v>
      </c>
      <c r="G37" s="1">
        <v>11</v>
      </c>
      <c r="H37" s="1">
        <v>0</v>
      </c>
      <c r="I37" s="1">
        <v>0</v>
      </c>
      <c r="J37" s="1">
        <f t="shared" si="1"/>
        <v>152</v>
      </c>
    </row>
    <row r="38" spans="1:10" x14ac:dyDescent="0.35">
      <c r="A38" s="49">
        <v>2</v>
      </c>
      <c r="B38" s="1" t="s">
        <v>12</v>
      </c>
      <c r="C38" s="1">
        <v>4</v>
      </c>
      <c r="D38" s="1" t="s">
        <v>120</v>
      </c>
      <c r="E38" s="1">
        <v>159</v>
      </c>
      <c r="F38" s="1">
        <v>153</v>
      </c>
      <c r="G38" s="1">
        <v>6</v>
      </c>
      <c r="H38" s="1">
        <v>0</v>
      </c>
      <c r="I38" s="1">
        <v>0</v>
      </c>
      <c r="J38" s="1">
        <f t="shared" si="1"/>
        <v>153</v>
      </c>
    </row>
    <row r="39" spans="1:10" x14ac:dyDescent="0.35">
      <c r="A39" s="49">
        <v>2</v>
      </c>
      <c r="B39" s="1" t="s">
        <v>13</v>
      </c>
      <c r="C39" s="1">
        <v>2</v>
      </c>
      <c r="D39" s="1" t="s">
        <v>310</v>
      </c>
      <c r="E39" s="1">
        <v>154</v>
      </c>
      <c r="F39" s="1">
        <v>154</v>
      </c>
      <c r="G39" s="1">
        <v>0</v>
      </c>
      <c r="H39" s="1">
        <v>5</v>
      </c>
      <c r="I39" s="1">
        <v>1</v>
      </c>
      <c r="J39" s="1">
        <f t="shared" si="1"/>
        <v>148</v>
      </c>
    </row>
    <row r="40" spans="1:10" x14ac:dyDescent="0.35">
      <c r="A40" s="49">
        <v>2</v>
      </c>
      <c r="B40" s="1" t="s">
        <v>13</v>
      </c>
      <c r="C40" s="1">
        <v>3</v>
      </c>
      <c r="D40" s="1" t="s">
        <v>119</v>
      </c>
      <c r="E40" s="1">
        <v>152</v>
      </c>
      <c r="F40" s="1">
        <v>152</v>
      </c>
      <c r="G40" s="1">
        <v>0</v>
      </c>
      <c r="H40" s="1">
        <v>0</v>
      </c>
      <c r="I40" s="1">
        <v>0</v>
      </c>
      <c r="J40" s="1">
        <f t="shared" si="1"/>
        <v>152</v>
      </c>
    </row>
    <row r="41" spans="1:10" x14ac:dyDescent="0.35">
      <c r="A41" s="49">
        <v>2</v>
      </c>
      <c r="B41" s="1" t="s">
        <v>13</v>
      </c>
      <c r="C41" s="1">
        <v>4</v>
      </c>
      <c r="D41" s="1" t="s">
        <v>120</v>
      </c>
      <c r="E41" s="1">
        <v>154</v>
      </c>
      <c r="F41" s="1">
        <v>154</v>
      </c>
      <c r="G41" s="1">
        <v>0</v>
      </c>
      <c r="H41" s="1">
        <v>0</v>
      </c>
      <c r="I41" s="1">
        <v>0</v>
      </c>
      <c r="J41" s="1">
        <f t="shared" si="1"/>
        <v>154</v>
      </c>
    </row>
    <row r="42" spans="1:10" x14ac:dyDescent="0.35">
      <c r="A42" s="49">
        <v>2</v>
      </c>
      <c r="B42" s="1" t="s">
        <v>14</v>
      </c>
      <c r="C42" s="1">
        <v>2</v>
      </c>
      <c r="D42" s="1" t="s">
        <v>310</v>
      </c>
      <c r="E42" s="1">
        <v>156</v>
      </c>
      <c r="F42" s="1">
        <v>156</v>
      </c>
      <c r="G42" s="1">
        <v>0</v>
      </c>
      <c r="H42" s="1">
        <v>0</v>
      </c>
      <c r="I42" s="1">
        <v>15</v>
      </c>
      <c r="J42" s="1">
        <f t="shared" si="1"/>
        <v>141</v>
      </c>
    </row>
    <row r="43" spans="1:10" x14ac:dyDescent="0.35">
      <c r="A43" s="49">
        <v>2</v>
      </c>
      <c r="B43" s="1" t="s">
        <v>14</v>
      </c>
      <c r="C43" s="1">
        <v>3</v>
      </c>
      <c r="D43" s="1" t="s">
        <v>119</v>
      </c>
      <c r="E43" s="1">
        <v>156</v>
      </c>
      <c r="F43" s="1">
        <v>156</v>
      </c>
      <c r="G43" s="1">
        <v>0</v>
      </c>
      <c r="H43" s="1">
        <v>0</v>
      </c>
      <c r="I43" s="1">
        <v>0</v>
      </c>
      <c r="J43" s="1">
        <f t="shared" si="1"/>
        <v>156</v>
      </c>
    </row>
    <row r="44" spans="1:10" x14ac:dyDescent="0.35">
      <c r="A44" s="49">
        <v>2</v>
      </c>
      <c r="B44" s="1" t="s">
        <v>14</v>
      </c>
      <c r="C44" s="1">
        <v>4</v>
      </c>
      <c r="D44" s="1" t="s">
        <v>120</v>
      </c>
      <c r="E44" s="1">
        <v>156</v>
      </c>
      <c r="F44" s="1">
        <v>156</v>
      </c>
      <c r="G44" s="1">
        <v>0</v>
      </c>
      <c r="H44" s="1">
        <v>0</v>
      </c>
      <c r="I44" s="1">
        <v>0</v>
      </c>
      <c r="J44" s="1">
        <f t="shared" si="1"/>
        <v>156</v>
      </c>
    </row>
    <row r="45" spans="1:10" x14ac:dyDescent="0.35">
      <c r="A45" s="49">
        <v>2</v>
      </c>
      <c r="B45" s="1" t="s">
        <v>15</v>
      </c>
      <c r="C45" s="1">
        <v>2</v>
      </c>
      <c r="D45" s="1" t="s">
        <v>310</v>
      </c>
      <c r="E45" s="1">
        <v>154</v>
      </c>
      <c r="F45" s="1">
        <v>154</v>
      </c>
      <c r="G45" s="1">
        <v>0</v>
      </c>
      <c r="H45" s="1">
        <v>2</v>
      </c>
      <c r="I45" s="1">
        <v>18</v>
      </c>
      <c r="J45" s="1">
        <f t="shared" si="1"/>
        <v>134</v>
      </c>
    </row>
    <row r="46" spans="1:10" x14ac:dyDescent="0.35">
      <c r="A46" s="49">
        <v>2</v>
      </c>
      <c r="B46" s="1" t="s">
        <v>15</v>
      </c>
      <c r="C46" s="1">
        <v>3</v>
      </c>
      <c r="D46" s="1" t="s">
        <v>119</v>
      </c>
      <c r="E46" s="1">
        <v>150</v>
      </c>
      <c r="F46" s="1">
        <v>150</v>
      </c>
      <c r="G46" s="1">
        <v>0</v>
      </c>
      <c r="H46" s="1">
        <v>0</v>
      </c>
      <c r="I46" s="1">
        <v>0</v>
      </c>
      <c r="J46" s="1">
        <f t="shared" si="1"/>
        <v>150</v>
      </c>
    </row>
    <row r="47" spans="1:10" x14ac:dyDescent="0.35">
      <c r="A47" s="49">
        <v>2</v>
      </c>
      <c r="B47" s="1" t="s">
        <v>15</v>
      </c>
      <c r="C47" s="1">
        <v>4</v>
      </c>
      <c r="D47" s="1" t="s">
        <v>120</v>
      </c>
      <c r="E47" s="1">
        <v>150</v>
      </c>
      <c r="F47" s="1">
        <v>150</v>
      </c>
      <c r="G47" s="1">
        <v>0</v>
      </c>
      <c r="H47" s="1">
        <v>0</v>
      </c>
      <c r="I47" s="1">
        <v>0</v>
      </c>
      <c r="J47" s="1">
        <f t="shared" si="1"/>
        <v>150</v>
      </c>
    </row>
    <row r="48" spans="1:10" x14ac:dyDescent="0.35">
      <c r="A48" s="49">
        <v>3</v>
      </c>
      <c r="B48" s="1" t="s">
        <v>16</v>
      </c>
      <c r="C48" s="1">
        <v>2</v>
      </c>
      <c r="D48" s="1" t="s">
        <v>310</v>
      </c>
      <c r="E48" s="1">
        <v>157</v>
      </c>
      <c r="F48" s="1">
        <v>155</v>
      </c>
      <c r="G48" s="1">
        <v>2</v>
      </c>
      <c r="H48" s="1">
        <v>0</v>
      </c>
      <c r="I48" s="1">
        <v>1</v>
      </c>
      <c r="J48" s="1">
        <f t="shared" si="1"/>
        <v>154</v>
      </c>
    </row>
    <row r="49" spans="1:10" x14ac:dyDescent="0.35">
      <c r="A49" s="49">
        <v>3</v>
      </c>
      <c r="B49" s="1" t="s">
        <v>16</v>
      </c>
      <c r="C49" s="1">
        <v>3</v>
      </c>
      <c r="D49" s="1" t="s">
        <v>119</v>
      </c>
      <c r="E49" s="1">
        <v>156</v>
      </c>
      <c r="F49" s="1">
        <v>156</v>
      </c>
      <c r="G49" s="1">
        <v>0</v>
      </c>
      <c r="H49" s="1">
        <v>0</v>
      </c>
      <c r="I49" s="1">
        <v>0</v>
      </c>
      <c r="J49" s="1">
        <f t="shared" si="1"/>
        <v>156</v>
      </c>
    </row>
    <row r="50" spans="1:10" x14ac:dyDescent="0.35">
      <c r="A50" s="49">
        <v>3</v>
      </c>
      <c r="B50" s="1" t="s">
        <v>16</v>
      </c>
      <c r="C50" s="1">
        <v>4</v>
      </c>
      <c r="D50" s="1" t="s">
        <v>120</v>
      </c>
      <c r="E50" s="1">
        <v>157</v>
      </c>
      <c r="F50" s="1">
        <v>155</v>
      </c>
      <c r="G50" s="1">
        <v>2</v>
      </c>
      <c r="H50" s="1">
        <v>0</v>
      </c>
      <c r="I50" s="1">
        <v>0</v>
      </c>
      <c r="J50" s="1">
        <f t="shared" si="1"/>
        <v>155</v>
      </c>
    </row>
    <row r="51" spans="1:10" x14ac:dyDescent="0.35">
      <c r="A51" s="49">
        <v>3</v>
      </c>
      <c r="B51" s="1" t="s">
        <v>17</v>
      </c>
      <c r="C51" s="1">
        <v>2</v>
      </c>
      <c r="D51" s="1" t="s">
        <v>310</v>
      </c>
      <c r="E51" s="1">
        <v>157</v>
      </c>
      <c r="F51" s="1">
        <v>155</v>
      </c>
      <c r="G51" s="1">
        <v>1</v>
      </c>
      <c r="H51" s="1">
        <v>0</v>
      </c>
      <c r="I51" s="1">
        <v>0</v>
      </c>
      <c r="J51" s="1">
        <f t="shared" si="1"/>
        <v>155</v>
      </c>
    </row>
    <row r="52" spans="1:10" x14ac:dyDescent="0.35">
      <c r="A52" s="49">
        <v>3</v>
      </c>
      <c r="B52" s="1" t="s">
        <v>17</v>
      </c>
      <c r="C52" s="1">
        <v>3</v>
      </c>
      <c r="D52" s="1" t="s">
        <v>119</v>
      </c>
      <c r="E52" s="1">
        <v>155</v>
      </c>
      <c r="F52" s="1">
        <v>155</v>
      </c>
      <c r="G52" s="1">
        <v>0</v>
      </c>
      <c r="H52" s="1">
        <v>0</v>
      </c>
      <c r="I52" s="1">
        <v>0</v>
      </c>
      <c r="J52" s="1">
        <f t="shared" si="1"/>
        <v>155</v>
      </c>
    </row>
    <row r="53" spans="1:10" x14ac:dyDescent="0.35">
      <c r="A53" s="49">
        <v>3</v>
      </c>
      <c r="B53" s="1" t="s">
        <v>17</v>
      </c>
      <c r="C53" s="1">
        <v>4</v>
      </c>
      <c r="D53" s="1" t="s">
        <v>120</v>
      </c>
      <c r="E53" s="1">
        <v>156</v>
      </c>
      <c r="F53" s="1">
        <v>153</v>
      </c>
      <c r="G53" s="1">
        <v>1</v>
      </c>
      <c r="H53" s="1">
        <v>0</v>
      </c>
      <c r="I53" s="1">
        <v>0</v>
      </c>
      <c r="J53" s="1">
        <f t="shared" si="1"/>
        <v>153</v>
      </c>
    </row>
    <row r="54" spans="1:10" x14ac:dyDescent="0.35">
      <c r="A54" s="49">
        <v>3</v>
      </c>
      <c r="B54" s="1" t="s">
        <v>18</v>
      </c>
      <c r="C54" s="1">
        <v>2</v>
      </c>
      <c r="D54" s="1" t="s">
        <v>310</v>
      </c>
      <c r="E54" s="1">
        <v>151</v>
      </c>
      <c r="F54" s="1">
        <v>151</v>
      </c>
      <c r="G54" s="1">
        <v>0</v>
      </c>
      <c r="H54" s="1">
        <v>0</v>
      </c>
      <c r="I54" s="1">
        <v>0</v>
      </c>
      <c r="J54" s="1">
        <f t="shared" si="1"/>
        <v>151</v>
      </c>
    </row>
    <row r="55" spans="1:10" x14ac:dyDescent="0.35">
      <c r="A55" s="49">
        <v>3</v>
      </c>
      <c r="B55" s="1" t="s">
        <v>18</v>
      </c>
      <c r="C55" s="1">
        <v>3</v>
      </c>
      <c r="D55" s="1" t="s">
        <v>119</v>
      </c>
      <c r="E55" s="1">
        <v>151</v>
      </c>
      <c r="F55" s="1">
        <v>151</v>
      </c>
      <c r="G55" s="1">
        <v>0</v>
      </c>
      <c r="H55" s="1">
        <v>0</v>
      </c>
      <c r="I55" s="1">
        <v>0</v>
      </c>
      <c r="J55" s="1">
        <f t="shared" si="1"/>
        <v>151</v>
      </c>
    </row>
    <row r="56" spans="1:10" x14ac:dyDescent="0.35">
      <c r="A56" s="49">
        <v>3</v>
      </c>
      <c r="B56" s="1" t="s">
        <v>18</v>
      </c>
      <c r="C56" s="1">
        <v>4</v>
      </c>
      <c r="D56" s="1" t="s">
        <v>120</v>
      </c>
      <c r="E56" s="1">
        <v>151</v>
      </c>
      <c r="F56" s="1">
        <v>151</v>
      </c>
      <c r="G56" s="1">
        <v>0</v>
      </c>
      <c r="H56" s="1">
        <v>0</v>
      </c>
      <c r="I56" s="1">
        <v>0</v>
      </c>
      <c r="J56" s="1">
        <f t="shared" si="1"/>
        <v>151</v>
      </c>
    </row>
    <row r="57" spans="1:10" x14ac:dyDescent="0.35">
      <c r="A57" s="49">
        <v>3</v>
      </c>
      <c r="B57" s="1" t="s">
        <v>19</v>
      </c>
      <c r="C57" s="1">
        <v>2</v>
      </c>
      <c r="D57" s="1" t="s">
        <v>310</v>
      </c>
      <c r="E57" s="1">
        <v>156</v>
      </c>
      <c r="F57" s="1">
        <v>155</v>
      </c>
      <c r="G57" s="1">
        <v>1</v>
      </c>
      <c r="H57" s="1">
        <v>0</v>
      </c>
      <c r="I57" s="1">
        <v>1</v>
      </c>
      <c r="J57" s="1">
        <f t="shared" si="1"/>
        <v>154</v>
      </c>
    </row>
    <row r="58" spans="1:10" x14ac:dyDescent="0.35">
      <c r="A58" s="49">
        <v>3</v>
      </c>
      <c r="B58" s="1" t="s">
        <v>19</v>
      </c>
      <c r="C58" s="1">
        <v>3</v>
      </c>
      <c r="D58" s="1" t="s">
        <v>119</v>
      </c>
      <c r="E58" s="1">
        <v>156</v>
      </c>
      <c r="F58" s="1">
        <v>156</v>
      </c>
      <c r="G58" s="1">
        <v>0</v>
      </c>
      <c r="H58" s="1">
        <v>0</v>
      </c>
      <c r="I58" s="1">
        <v>0</v>
      </c>
      <c r="J58" s="1">
        <f t="shared" si="1"/>
        <v>156</v>
      </c>
    </row>
    <row r="59" spans="1:10" x14ac:dyDescent="0.35">
      <c r="A59" s="49">
        <v>3</v>
      </c>
      <c r="B59" s="1" t="s">
        <v>19</v>
      </c>
      <c r="C59" s="1">
        <v>4</v>
      </c>
      <c r="D59" s="1" t="s">
        <v>120</v>
      </c>
      <c r="E59" s="1">
        <v>164</v>
      </c>
      <c r="F59" s="1">
        <v>155</v>
      </c>
      <c r="G59" s="1">
        <v>9</v>
      </c>
      <c r="H59" s="1">
        <v>0</v>
      </c>
      <c r="I59" s="1">
        <v>0</v>
      </c>
      <c r="J59" s="1">
        <f t="shared" si="1"/>
        <v>155</v>
      </c>
    </row>
    <row r="60" spans="1:10" x14ac:dyDescent="0.35">
      <c r="A60" s="49">
        <v>3</v>
      </c>
      <c r="B60" s="1" t="s">
        <v>20</v>
      </c>
      <c r="C60" s="1">
        <v>2</v>
      </c>
      <c r="D60" s="1" t="s">
        <v>310</v>
      </c>
      <c r="E60" s="1">
        <v>152</v>
      </c>
      <c r="F60" s="1">
        <v>152</v>
      </c>
      <c r="G60" s="1">
        <v>0</v>
      </c>
      <c r="H60" s="1">
        <v>0</v>
      </c>
      <c r="I60" s="1">
        <v>0</v>
      </c>
      <c r="J60" s="1">
        <f t="shared" si="1"/>
        <v>152</v>
      </c>
    </row>
    <row r="61" spans="1:10" x14ac:dyDescent="0.35">
      <c r="A61" s="49">
        <v>3</v>
      </c>
      <c r="B61" s="1" t="s">
        <v>20</v>
      </c>
      <c r="C61" s="1">
        <v>3</v>
      </c>
      <c r="D61" s="1" t="s">
        <v>119</v>
      </c>
      <c r="E61" s="1">
        <v>152</v>
      </c>
      <c r="F61" s="1">
        <v>152</v>
      </c>
      <c r="G61" s="1">
        <v>0</v>
      </c>
      <c r="H61" s="1">
        <v>0</v>
      </c>
      <c r="I61" s="1">
        <v>0</v>
      </c>
      <c r="J61" s="1">
        <f t="shared" si="1"/>
        <v>152</v>
      </c>
    </row>
    <row r="62" spans="1:10" x14ac:dyDescent="0.35">
      <c r="A62" s="49">
        <v>3</v>
      </c>
      <c r="B62" s="1" t="s">
        <v>20</v>
      </c>
      <c r="C62" s="1">
        <v>4</v>
      </c>
      <c r="D62" s="1" t="s">
        <v>120</v>
      </c>
      <c r="E62" s="1">
        <v>152</v>
      </c>
      <c r="F62" s="1">
        <v>152</v>
      </c>
      <c r="G62" s="1">
        <v>0</v>
      </c>
      <c r="H62" s="1">
        <v>0</v>
      </c>
      <c r="I62" s="1">
        <v>0</v>
      </c>
      <c r="J62" s="1">
        <f t="shared" si="1"/>
        <v>152</v>
      </c>
    </row>
    <row r="63" spans="1:10" x14ac:dyDescent="0.35">
      <c r="A63" s="49">
        <v>3</v>
      </c>
      <c r="B63" s="1" t="s">
        <v>21</v>
      </c>
      <c r="C63" s="1">
        <v>2</v>
      </c>
      <c r="D63" s="1" t="s">
        <v>310</v>
      </c>
      <c r="E63" s="1">
        <v>156</v>
      </c>
      <c r="F63" s="1">
        <v>156</v>
      </c>
      <c r="G63" s="1">
        <v>0</v>
      </c>
      <c r="H63" s="1">
        <v>2</v>
      </c>
      <c r="I63" s="1">
        <v>3</v>
      </c>
      <c r="J63" s="1">
        <f t="shared" si="1"/>
        <v>151</v>
      </c>
    </row>
    <row r="64" spans="1:10" x14ac:dyDescent="0.35">
      <c r="A64" s="49">
        <v>3</v>
      </c>
      <c r="B64" s="1" t="s">
        <v>21</v>
      </c>
      <c r="C64" s="1">
        <v>3</v>
      </c>
      <c r="D64" s="1" t="s">
        <v>119</v>
      </c>
      <c r="E64" s="1">
        <v>156</v>
      </c>
      <c r="F64" s="1">
        <v>156</v>
      </c>
      <c r="G64" s="1">
        <v>0</v>
      </c>
      <c r="H64" s="1">
        <v>0</v>
      </c>
      <c r="I64" s="1">
        <v>0</v>
      </c>
      <c r="J64" s="1">
        <f t="shared" si="1"/>
        <v>156</v>
      </c>
    </row>
    <row r="65" spans="1:10" x14ac:dyDescent="0.35">
      <c r="A65" s="49">
        <v>3</v>
      </c>
      <c r="B65" s="1" t="s">
        <v>21</v>
      </c>
      <c r="C65" s="1">
        <v>4</v>
      </c>
      <c r="D65" s="1" t="s">
        <v>120</v>
      </c>
      <c r="E65" s="1">
        <v>156</v>
      </c>
      <c r="F65" s="1">
        <v>156</v>
      </c>
      <c r="G65" s="1">
        <v>0</v>
      </c>
      <c r="H65" s="1">
        <v>0</v>
      </c>
      <c r="I65" s="1">
        <v>0</v>
      </c>
      <c r="J65" s="1">
        <f t="shared" si="1"/>
        <v>156</v>
      </c>
    </row>
    <row r="66" spans="1:10" x14ac:dyDescent="0.35">
      <c r="A66" s="49">
        <v>3</v>
      </c>
      <c r="B66" s="1" t="s">
        <v>22</v>
      </c>
      <c r="C66" s="1">
        <v>2</v>
      </c>
      <c r="D66" s="1" t="s">
        <v>310</v>
      </c>
      <c r="E66" s="1">
        <v>156</v>
      </c>
      <c r="F66" s="1">
        <v>156</v>
      </c>
      <c r="G66" s="1">
        <v>0</v>
      </c>
      <c r="H66" s="1">
        <v>5</v>
      </c>
      <c r="I66" s="1">
        <v>0</v>
      </c>
      <c r="J66" s="1">
        <f t="shared" si="1"/>
        <v>151</v>
      </c>
    </row>
    <row r="67" spans="1:10" x14ac:dyDescent="0.35">
      <c r="A67" s="49">
        <v>3</v>
      </c>
      <c r="B67" s="1" t="s">
        <v>22</v>
      </c>
      <c r="C67" s="1">
        <v>3</v>
      </c>
      <c r="D67" s="1" t="s">
        <v>119</v>
      </c>
      <c r="E67" s="1">
        <v>156</v>
      </c>
      <c r="F67" s="1">
        <v>156</v>
      </c>
      <c r="G67" s="1">
        <v>0</v>
      </c>
      <c r="H67" s="1">
        <v>0</v>
      </c>
      <c r="I67" s="1">
        <v>0</v>
      </c>
      <c r="J67" s="1">
        <f t="shared" ref="J67:J98" si="2">F67-I67-H67</f>
        <v>156</v>
      </c>
    </row>
    <row r="68" spans="1:10" x14ac:dyDescent="0.35">
      <c r="A68" s="49">
        <v>3</v>
      </c>
      <c r="B68" s="1" t="s">
        <v>22</v>
      </c>
      <c r="C68" s="1">
        <v>4</v>
      </c>
      <c r="D68" s="1" t="s">
        <v>120</v>
      </c>
      <c r="E68" s="1">
        <v>156</v>
      </c>
      <c r="F68" s="1">
        <v>156</v>
      </c>
      <c r="G68" s="1">
        <v>0</v>
      </c>
      <c r="H68" s="1">
        <v>0</v>
      </c>
      <c r="I68" s="1">
        <v>0</v>
      </c>
      <c r="J68" s="1">
        <f t="shared" si="2"/>
        <v>156</v>
      </c>
    </row>
    <row r="69" spans="1:10" x14ac:dyDescent="0.35">
      <c r="A69" s="49">
        <v>3</v>
      </c>
      <c r="B69" s="1" t="s">
        <v>23</v>
      </c>
      <c r="C69" s="1">
        <v>2</v>
      </c>
      <c r="D69" s="1" t="s">
        <v>310</v>
      </c>
      <c r="E69" s="1">
        <v>151</v>
      </c>
      <c r="F69" s="1">
        <v>150</v>
      </c>
      <c r="G69" s="1">
        <v>0</v>
      </c>
      <c r="H69" s="1">
        <v>0</v>
      </c>
      <c r="I69" s="1">
        <v>3</v>
      </c>
      <c r="J69" s="1">
        <f t="shared" si="2"/>
        <v>147</v>
      </c>
    </row>
    <row r="70" spans="1:10" x14ac:dyDescent="0.35">
      <c r="A70" s="49">
        <v>3</v>
      </c>
      <c r="B70" s="1" t="s">
        <v>23</v>
      </c>
      <c r="C70" s="1">
        <v>3</v>
      </c>
      <c r="D70" s="1" t="s">
        <v>119</v>
      </c>
      <c r="E70" s="1">
        <v>154</v>
      </c>
      <c r="F70" s="1">
        <v>150</v>
      </c>
      <c r="G70" s="1">
        <v>4</v>
      </c>
      <c r="H70" s="1">
        <v>0</v>
      </c>
      <c r="I70" s="1">
        <v>0</v>
      </c>
      <c r="J70" s="1">
        <f t="shared" si="2"/>
        <v>150</v>
      </c>
    </row>
    <row r="71" spans="1:10" x14ac:dyDescent="0.35">
      <c r="A71" s="49">
        <v>3</v>
      </c>
      <c r="B71" s="1" t="s">
        <v>23</v>
      </c>
      <c r="C71" s="1">
        <v>4</v>
      </c>
      <c r="D71" s="1" t="s">
        <v>120</v>
      </c>
      <c r="E71" s="1">
        <v>153</v>
      </c>
      <c r="F71" s="1">
        <v>150</v>
      </c>
      <c r="G71" s="1">
        <v>3</v>
      </c>
      <c r="H71" s="1">
        <v>0</v>
      </c>
      <c r="I71" s="1">
        <v>0</v>
      </c>
      <c r="J71" s="1">
        <f t="shared" si="2"/>
        <v>150</v>
      </c>
    </row>
    <row r="72" spans="1:10" x14ac:dyDescent="0.35">
      <c r="A72" s="49">
        <v>4</v>
      </c>
      <c r="B72" s="1" t="s">
        <v>24</v>
      </c>
      <c r="C72" s="1">
        <v>2</v>
      </c>
      <c r="D72" s="1" t="s">
        <v>310</v>
      </c>
      <c r="E72" s="1">
        <v>156</v>
      </c>
      <c r="F72" s="1">
        <v>156</v>
      </c>
      <c r="G72" s="1">
        <v>0</v>
      </c>
      <c r="H72" s="1">
        <v>0</v>
      </c>
      <c r="I72" s="1">
        <v>9</v>
      </c>
      <c r="J72" s="1">
        <f t="shared" si="2"/>
        <v>147</v>
      </c>
    </row>
    <row r="73" spans="1:10" x14ac:dyDescent="0.35">
      <c r="A73" s="49">
        <v>4</v>
      </c>
      <c r="B73" s="1" t="s">
        <v>24</v>
      </c>
      <c r="C73" s="1">
        <v>3</v>
      </c>
      <c r="D73" s="1" t="s">
        <v>119</v>
      </c>
      <c r="E73" s="1">
        <v>151</v>
      </c>
      <c r="F73" s="1">
        <v>151</v>
      </c>
      <c r="G73" s="1">
        <v>0</v>
      </c>
      <c r="H73" s="1">
        <v>0</v>
      </c>
      <c r="I73" s="1">
        <v>0</v>
      </c>
      <c r="J73" s="1">
        <f t="shared" si="2"/>
        <v>151</v>
      </c>
    </row>
    <row r="74" spans="1:10" x14ac:dyDescent="0.35">
      <c r="A74" s="49">
        <v>4</v>
      </c>
      <c r="B74" s="1" t="s">
        <v>24</v>
      </c>
      <c r="C74" s="1">
        <v>4</v>
      </c>
      <c r="D74" s="1" t="s">
        <v>120</v>
      </c>
      <c r="E74" s="1">
        <v>151</v>
      </c>
      <c r="F74" s="1">
        <v>151</v>
      </c>
      <c r="G74" s="1">
        <v>0</v>
      </c>
      <c r="H74" s="1">
        <v>0</v>
      </c>
      <c r="I74" s="1">
        <v>0</v>
      </c>
      <c r="J74" s="1">
        <f t="shared" si="2"/>
        <v>151</v>
      </c>
    </row>
    <row r="75" spans="1:10" x14ac:dyDescent="0.35">
      <c r="A75" s="49">
        <v>4</v>
      </c>
      <c r="B75" s="1" t="s">
        <v>25</v>
      </c>
      <c r="C75" s="1">
        <v>2</v>
      </c>
      <c r="D75" s="1" t="s">
        <v>310</v>
      </c>
      <c r="E75" s="1">
        <v>155</v>
      </c>
      <c r="F75" s="1">
        <v>154</v>
      </c>
      <c r="G75" s="1">
        <v>0</v>
      </c>
      <c r="H75" s="1">
        <v>4</v>
      </c>
      <c r="I75" s="1">
        <v>0</v>
      </c>
      <c r="J75" s="1">
        <f t="shared" si="2"/>
        <v>150</v>
      </c>
    </row>
    <row r="76" spans="1:10" x14ac:dyDescent="0.35">
      <c r="A76" s="49">
        <v>4</v>
      </c>
      <c r="B76" s="1" t="s">
        <v>25</v>
      </c>
      <c r="C76" s="1">
        <v>3</v>
      </c>
      <c r="D76" s="1" t="s">
        <v>119</v>
      </c>
      <c r="E76" s="1">
        <v>150</v>
      </c>
      <c r="F76" s="1">
        <v>150</v>
      </c>
      <c r="G76" s="1">
        <v>0</v>
      </c>
      <c r="H76" s="1">
        <v>0</v>
      </c>
      <c r="I76" s="1">
        <v>0</v>
      </c>
      <c r="J76" s="1">
        <f t="shared" si="2"/>
        <v>150</v>
      </c>
    </row>
    <row r="77" spans="1:10" x14ac:dyDescent="0.35">
      <c r="A77" s="49">
        <v>4</v>
      </c>
      <c r="B77" s="1" t="s">
        <v>25</v>
      </c>
      <c r="C77" s="1">
        <v>4</v>
      </c>
      <c r="D77" s="1" t="s">
        <v>120</v>
      </c>
      <c r="E77" s="1">
        <v>150</v>
      </c>
      <c r="F77" s="1">
        <v>150</v>
      </c>
      <c r="G77" s="1">
        <v>0</v>
      </c>
      <c r="H77" s="1">
        <v>0</v>
      </c>
      <c r="I77" s="1">
        <v>0</v>
      </c>
      <c r="J77" s="1">
        <f t="shared" si="2"/>
        <v>150</v>
      </c>
    </row>
    <row r="78" spans="1:10" x14ac:dyDescent="0.35">
      <c r="A78" s="49">
        <v>4</v>
      </c>
      <c r="B78" s="1" t="s">
        <v>26</v>
      </c>
      <c r="C78" s="1">
        <v>2</v>
      </c>
      <c r="D78" s="1" t="s">
        <v>310</v>
      </c>
      <c r="E78" s="1">
        <v>156</v>
      </c>
      <c r="F78" s="1">
        <v>156</v>
      </c>
      <c r="G78" s="1">
        <v>0</v>
      </c>
      <c r="H78" s="1">
        <v>0</v>
      </c>
      <c r="I78" s="1">
        <v>0</v>
      </c>
      <c r="J78" s="1">
        <f t="shared" si="2"/>
        <v>156</v>
      </c>
    </row>
    <row r="79" spans="1:10" x14ac:dyDescent="0.35">
      <c r="A79" s="49">
        <v>4</v>
      </c>
      <c r="B79" s="1" t="s">
        <v>26</v>
      </c>
      <c r="C79" s="1">
        <v>3</v>
      </c>
      <c r="D79" s="1" t="s">
        <v>119</v>
      </c>
      <c r="E79" s="1">
        <v>156</v>
      </c>
      <c r="F79" s="1">
        <v>156</v>
      </c>
      <c r="G79" s="1">
        <v>0</v>
      </c>
      <c r="H79" s="1">
        <v>0</v>
      </c>
      <c r="I79" s="1">
        <v>0</v>
      </c>
      <c r="J79" s="1">
        <f t="shared" si="2"/>
        <v>156</v>
      </c>
    </row>
    <row r="80" spans="1:10" x14ac:dyDescent="0.35">
      <c r="A80" s="49">
        <v>4</v>
      </c>
      <c r="B80" s="1" t="s">
        <v>26</v>
      </c>
      <c r="C80" s="1">
        <v>4</v>
      </c>
      <c r="D80" s="1" t="s">
        <v>120</v>
      </c>
      <c r="E80" s="1">
        <v>156</v>
      </c>
      <c r="F80" s="1">
        <v>156</v>
      </c>
      <c r="G80" s="1">
        <v>0</v>
      </c>
      <c r="H80" s="1">
        <v>0</v>
      </c>
      <c r="I80" s="1">
        <v>0</v>
      </c>
      <c r="J80" s="1">
        <f t="shared" si="2"/>
        <v>156</v>
      </c>
    </row>
    <row r="81" spans="1:10" x14ac:dyDescent="0.35">
      <c r="A81" s="49">
        <v>4</v>
      </c>
      <c r="B81" s="1" t="s">
        <v>27</v>
      </c>
      <c r="C81" s="1">
        <v>2</v>
      </c>
      <c r="D81" s="1" t="s">
        <v>310</v>
      </c>
      <c r="E81" s="1">
        <v>176</v>
      </c>
      <c r="F81" s="1">
        <v>171</v>
      </c>
      <c r="G81" s="1">
        <v>5</v>
      </c>
      <c r="H81" s="1">
        <v>2</v>
      </c>
      <c r="I81" s="1">
        <v>9</v>
      </c>
      <c r="J81" s="1">
        <f t="shared" si="2"/>
        <v>160</v>
      </c>
    </row>
    <row r="82" spans="1:10" x14ac:dyDescent="0.35">
      <c r="A82" s="49">
        <v>4</v>
      </c>
      <c r="B82" s="1" t="s">
        <v>27</v>
      </c>
      <c r="C82" s="1">
        <v>3</v>
      </c>
      <c r="D82" s="1" t="s">
        <v>119</v>
      </c>
      <c r="E82" s="1">
        <v>151</v>
      </c>
      <c r="F82" s="1">
        <v>151</v>
      </c>
      <c r="G82" s="1">
        <v>0</v>
      </c>
      <c r="H82" s="1">
        <v>0</v>
      </c>
      <c r="I82" s="1">
        <v>0</v>
      </c>
      <c r="J82" s="1">
        <f t="shared" si="2"/>
        <v>151</v>
      </c>
    </row>
    <row r="83" spans="1:10" x14ac:dyDescent="0.35">
      <c r="A83" s="49">
        <v>4</v>
      </c>
      <c r="B83" s="1" t="s">
        <v>27</v>
      </c>
      <c r="C83" s="1">
        <v>4</v>
      </c>
      <c r="D83" s="1" t="s">
        <v>120</v>
      </c>
      <c r="E83" s="1">
        <v>151</v>
      </c>
      <c r="F83" s="1">
        <v>151</v>
      </c>
      <c r="G83" s="1">
        <v>0</v>
      </c>
      <c r="H83" s="1">
        <v>0</v>
      </c>
      <c r="I83" s="1">
        <v>0</v>
      </c>
      <c r="J83" s="1">
        <f t="shared" si="2"/>
        <v>151</v>
      </c>
    </row>
    <row r="84" spans="1:10" x14ac:dyDescent="0.35">
      <c r="A84" s="49">
        <v>4</v>
      </c>
      <c r="B84" s="1" t="s">
        <v>28</v>
      </c>
      <c r="C84" s="1">
        <v>2</v>
      </c>
      <c r="D84" s="1" t="s">
        <v>310</v>
      </c>
      <c r="E84" s="1">
        <v>159</v>
      </c>
      <c r="F84" s="1">
        <v>158</v>
      </c>
      <c r="G84" s="1">
        <v>1</v>
      </c>
      <c r="H84" s="1">
        <v>0</v>
      </c>
      <c r="I84" s="1">
        <v>0</v>
      </c>
      <c r="J84" s="1">
        <f t="shared" si="2"/>
        <v>158</v>
      </c>
    </row>
    <row r="85" spans="1:10" x14ac:dyDescent="0.35">
      <c r="A85" s="49">
        <v>4</v>
      </c>
      <c r="B85" s="1" t="s">
        <v>28</v>
      </c>
      <c r="C85" s="1">
        <v>3</v>
      </c>
      <c r="D85" s="1" t="s">
        <v>119</v>
      </c>
      <c r="E85" s="1">
        <v>157</v>
      </c>
      <c r="F85" s="1">
        <v>157</v>
      </c>
      <c r="G85" s="1">
        <v>0</v>
      </c>
      <c r="H85" s="1">
        <v>0</v>
      </c>
      <c r="I85" s="1">
        <v>0</v>
      </c>
      <c r="J85" s="1">
        <f t="shared" si="2"/>
        <v>157</v>
      </c>
    </row>
    <row r="86" spans="1:10" x14ac:dyDescent="0.35">
      <c r="A86" s="49">
        <v>4</v>
      </c>
      <c r="B86" s="1" t="s">
        <v>28</v>
      </c>
      <c r="C86" s="1">
        <v>4</v>
      </c>
      <c r="D86" s="1" t="s">
        <v>120</v>
      </c>
      <c r="E86" s="1">
        <v>157</v>
      </c>
      <c r="F86" s="1">
        <v>157</v>
      </c>
      <c r="G86" s="1">
        <v>0</v>
      </c>
      <c r="H86" s="1">
        <v>0</v>
      </c>
      <c r="I86" s="1">
        <v>0</v>
      </c>
      <c r="J86" s="1">
        <f t="shared" si="2"/>
        <v>157</v>
      </c>
    </row>
    <row r="87" spans="1:10" x14ac:dyDescent="0.35">
      <c r="A87" s="49">
        <v>4</v>
      </c>
      <c r="B87" s="1" t="s">
        <v>29</v>
      </c>
      <c r="C87" s="1">
        <v>2</v>
      </c>
      <c r="D87" s="1" t="s">
        <v>310</v>
      </c>
      <c r="E87" s="1">
        <v>156</v>
      </c>
      <c r="F87" s="1">
        <v>156</v>
      </c>
      <c r="G87" s="1">
        <v>0</v>
      </c>
      <c r="H87" s="1">
        <v>0</v>
      </c>
      <c r="I87" s="1">
        <v>2</v>
      </c>
      <c r="J87" s="1">
        <f t="shared" si="2"/>
        <v>154</v>
      </c>
    </row>
    <row r="88" spans="1:10" x14ac:dyDescent="0.35">
      <c r="A88" s="49">
        <v>4</v>
      </c>
      <c r="B88" s="1" t="s">
        <v>29</v>
      </c>
      <c r="C88" s="1">
        <v>3</v>
      </c>
      <c r="D88" s="1" t="s">
        <v>119</v>
      </c>
      <c r="E88" s="1">
        <v>156</v>
      </c>
      <c r="F88" s="1">
        <v>156</v>
      </c>
      <c r="G88" s="1">
        <v>0</v>
      </c>
      <c r="H88" s="1">
        <v>0</v>
      </c>
      <c r="I88" s="1">
        <v>0</v>
      </c>
      <c r="J88" s="1">
        <f t="shared" si="2"/>
        <v>156</v>
      </c>
    </row>
    <row r="89" spans="1:10" x14ac:dyDescent="0.35">
      <c r="A89" s="49">
        <v>4</v>
      </c>
      <c r="B89" s="1" t="s">
        <v>29</v>
      </c>
      <c r="C89" s="1">
        <v>4</v>
      </c>
      <c r="D89" s="1" t="s">
        <v>120</v>
      </c>
      <c r="E89" s="1">
        <v>156</v>
      </c>
      <c r="F89" s="1">
        <v>156</v>
      </c>
      <c r="G89" s="1">
        <v>0</v>
      </c>
      <c r="H89" s="1">
        <v>0</v>
      </c>
      <c r="I89" s="1">
        <v>0</v>
      </c>
      <c r="J89" s="1">
        <f t="shared" si="2"/>
        <v>156</v>
      </c>
    </row>
    <row r="90" spans="1:10" x14ac:dyDescent="0.35">
      <c r="A90" s="49">
        <v>4</v>
      </c>
      <c r="B90" s="1" t="s">
        <v>30</v>
      </c>
      <c r="C90" s="1">
        <v>2</v>
      </c>
      <c r="D90" s="1" t="s">
        <v>310</v>
      </c>
      <c r="E90" s="1">
        <v>156</v>
      </c>
      <c r="F90" s="1">
        <v>156</v>
      </c>
      <c r="G90" s="1">
        <v>0</v>
      </c>
      <c r="H90" s="1">
        <v>0</v>
      </c>
      <c r="I90" s="1">
        <v>1</v>
      </c>
      <c r="J90" s="1">
        <f t="shared" si="2"/>
        <v>155</v>
      </c>
    </row>
    <row r="91" spans="1:10" x14ac:dyDescent="0.35">
      <c r="A91" s="49">
        <v>4</v>
      </c>
      <c r="B91" s="1" t="s">
        <v>30</v>
      </c>
      <c r="C91" s="1">
        <v>3</v>
      </c>
      <c r="D91" s="1" t="s">
        <v>119</v>
      </c>
      <c r="E91" s="1">
        <v>156</v>
      </c>
      <c r="F91" s="1">
        <v>156</v>
      </c>
      <c r="G91" s="1">
        <v>0</v>
      </c>
      <c r="H91" s="1">
        <v>0</v>
      </c>
      <c r="I91" s="1">
        <v>0</v>
      </c>
      <c r="J91" s="1">
        <f t="shared" si="2"/>
        <v>156</v>
      </c>
    </row>
    <row r="92" spans="1:10" x14ac:dyDescent="0.35">
      <c r="A92" s="49">
        <v>4</v>
      </c>
      <c r="B92" s="1" t="s">
        <v>30</v>
      </c>
      <c r="C92" s="1">
        <v>4</v>
      </c>
      <c r="D92" s="1" t="s">
        <v>120</v>
      </c>
      <c r="E92" s="1">
        <v>156</v>
      </c>
      <c r="F92" s="1">
        <v>156</v>
      </c>
      <c r="G92" s="1">
        <v>0</v>
      </c>
      <c r="H92" s="1">
        <v>0</v>
      </c>
      <c r="I92" s="1">
        <v>0</v>
      </c>
      <c r="J92" s="1">
        <f t="shared" si="2"/>
        <v>156</v>
      </c>
    </row>
    <row r="93" spans="1:10" x14ac:dyDescent="0.35">
      <c r="A93" s="49">
        <v>4</v>
      </c>
      <c r="B93" s="1" t="s">
        <v>31</v>
      </c>
      <c r="C93" s="1">
        <v>2</v>
      </c>
      <c r="D93" s="1" t="s">
        <v>310</v>
      </c>
      <c r="E93" s="1">
        <v>153</v>
      </c>
      <c r="F93" s="1">
        <v>151</v>
      </c>
      <c r="G93" s="1">
        <v>2</v>
      </c>
      <c r="H93" s="1">
        <v>0</v>
      </c>
      <c r="I93" s="1">
        <v>1</v>
      </c>
      <c r="J93" s="1">
        <f t="shared" si="2"/>
        <v>150</v>
      </c>
    </row>
    <row r="94" spans="1:10" x14ac:dyDescent="0.35">
      <c r="A94" s="49">
        <v>4</v>
      </c>
      <c r="B94" s="1" t="s">
        <v>31</v>
      </c>
      <c r="C94" s="1">
        <v>3</v>
      </c>
      <c r="D94" s="1" t="s">
        <v>119</v>
      </c>
      <c r="E94" s="1">
        <v>152</v>
      </c>
      <c r="F94" s="1">
        <v>152</v>
      </c>
      <c r="G94" s="1">
        <v>0</v>
      </c>
      <c r="H94" s="1">
        <v>0</v>
      </c>
      <c r="I94" s="1">
        <v>0</v>
      </c>
      <c r="J94" s="1">
        <f t="shared" si="2"/>
        <v>152</v>
      </c>
    </row>
    <row r="95" spans="1:10" x14ac:dyDescent="0.35">
      <c r="A95" s="49">
        <v>4</v>
      </c>
      <c r="B95" s="1" t="s">
        <v>31</v>
      </c>
      <c r="C95" s="1">
        <v>4</v>
      </c>
      <c r="D95" s="1" t="s">
        <v>120</v>
      </c>
      <c r="E95" s="1">
        <v>152</v>
      </c>
      <c r="F95" s="1">
        <v>152</v>
      </c>
      <c r="G95" s="1">
        <v>0</v>
      </c>
      <c r="H95" s="1">
        <v>0</v>
      </c>
      <c r="I95" s="1">
        <v>0</v>
      </c>
      <c r="J95" s="1">
        <f t="shared" si="2"/>
        <v>152</v>
      </c>
    </row>
    <row r="96" spans="1:10" x14ac:dyDescent="0.35">
      <c r="A96" s="49">
        <v>4</v>
      </c>
      <c r="B96" s="1" t="s">
        <v>32</v>
      </c>
      <c r="C96" s="1">
        <v>2</v>
      </c>
      <c r="D96" s="1" t="s">
        <v>310</v>
      </c>
      <c r="E96" s="1">
        <v>153</v>
      </c>
      <c r="F96" s="1">
        <v>153</v>
      </c>
      <c r="G96" s="1">
        <v>0</v>
      </c>
      <c r="H96" s="1">
        <v>0</v>
      </c>
      <c r="I96" s="1">
        <v>1</v>
      </c>
      <c r="J96" s="1">
        <f t="shared" si="2"/>
        <v>152</v>
      </c>
    </row>
    <row r="97" spans="1:10" x14ac:dyDescent="0.35">
      <c r="A97" s="49">
        <v>4</v>
      </c>
      <c r="B97" s="1" t="s">
        <v>32</v>
      </c>
      <c r="C97" s="1">
        <v>3</v>
      </c>
      <c r="D97" s="1" t="s">
        <v>119</v>
      </c>
      <c r="E97" s="1">
        <v>153</v>
      </c>
      <c r="F97" s="1">
        <v>153</v>
      </c>
      <c r="G97" s="1">
        <v>0</v>
      </c>
      <c r="H97" s="1">
        <v>0</v>
      </c>
      <c r="I97" s="1">
        <v>0</v>
      </c>
      <c r="J97" s="1">
        <f t="shared" si="2"/>
        <v>153</v>
      </c>
    </row>
    <row r="98" spans="1:10" x14ac:dyDescent="0.35">
      <c r="A98" s="49">
        <v>4</v>
      </c>
      <c r="B98" s="1" t="s">
        <v>32</v>
      </c>
      <c r="C98" s="1">
        <v>4</v>
      </c>
      <c r="D98" s="1" t="s">
        <v>120</v>
      </c>
      <c r="E98" s="1">
        <v>153</v>
      </c>
      <c r="F98" s="1">
        <v>153</v>
      </c>
      <c r="G98" s="1">
        <v>0</v>
      </c>
      <c r="H98" s="1">
        <v>0</v>
      </c>
      <c r="I98" s="1">
        <v>0</v>
      </c>
      <c r="J98" s="1">
        <f t="shared" si="2"/>
        <v>153</v>
      </c>
    </row>
    <row r="99" spans="1:10" x14ac:dyDescent="0.35">
      <c r="A99" s="49">
        <v>4</v>
      </c>
      <c r="B99" s="1" t="s">
        <v>33</v>
      </c>
      <c r="C99" s="1">
        <v>2</v>
      </c>
      <c r="D99" s="1" t="s">
        <v>310</v>
      </c>
      <c r="E99" s="1">
        <v>155</v>
      </c>
      <c r="F99" s="1">
        <v>155</v>
      </c>
      <c r="G99" s="1">
        <v>0</v>
      </c>
      <c r="H99" s="1">
        <v>0</v>
      </c>
      <c r="I99" s="1">
        <v>0</v>
      </c>
      <c r="J99" s="1">
        <f t="shared" ref="J99:J130" si="3">F99-I99-H99</f>
        <v>155</v>
      </c>
    </row>
    <row r="100" spans="1:10" x14ac:dyDescent="0.35">
      <c r="A100" s="49">
        <v>4</v>
      </c>
      <c r="B100" s="1" t="s">
        <v>33</v>
      </c>
      <c r="C100" s="1">
        <v>3</v>
      </c>
      <c r="D100" s="1" t="s">
        <v>119</v>
      </c>
      <c r="E100" s="1">
        <v>150</v>
      </c>
      <c r="F100" s="1">
        <v>150</v>
      </c>
      <c r="G100" s="1">
        <v>0</v>
      </c>
      <c r="H100" s="1">
        <v>0</v>
      </c>
      <c r="I100" s="1">
        <v>0</v>
      </c>
      <c r="J100" s="1">
        <f t="shared" si="3"/>
        <v>150</v>
      </c>
    </row>
    <row r="101" spans="1:10" x14ac:dyDescent="0.35">
      <c r="A101" s="49">
        <v>4</v>
      </c>
      <c r="B101" s="1" t="s">
        <v>33</v>
      </c>
      <c r="C101" s="1">
        <v>4</v>
      </c>
      <c r="D101" s="1" t="s">
        <v>120</v>
      </c>
      <c r="E101" s="1">
        <v>151</v>
      </c>
      <c r="F101" s="1">
        <v>151</v>
      </c>
      <c r="G101" s="1">
        <v>0</v>
      </c>
      <c r="H101" s="1">
        <v>0</v>
      </c>
      <c r="I101" s="1">
        <v>0</v>
      </c>
      <c r="J101" s="1">
        <f t="shared" si="3"/>
        <v>151</v>
      </c>
    </row>
    <row r="102" spans="1:10" x14ac:dyDescent="0.35">
      <c r="A102" s="49">
        <v>4</v>
      </c>
      <c r="B102" s="1" t="s">
        <v>34</v>
      </c>
      <c r="C102" s="1">
        <v>2</v>
      </c>
      <c r="D102" s="1" t="s">
        <v>310</v>
      </c>
      <c r="E102" s="1">
        <v>155</v>
      </c>
      <c r="F102" s="1">
        <v>152</v>
      </c>
      <c r="G102" s="1">
        <v>3</v>
      </c>
      <c r="H102" s="1">
        <v>0</v>
      </c>
      <c r="I102" s="1">
        <v>1</v>
      </c>
      <c r="J102" s="1">
        <f t="shared" si="3"/>
        <v>151</v>
      </c>
    </row>
    <row r="103" spans="1:10" x14ac:dyDescent="0.35">
      <c r="A103" s="49">
        <v>4</v>
      </c>
      <c r="B103" s="1" t="s">
        <v>34</v>
      </c>
      <c r="C103" s="1">
        <v>3</v>
      </c>
      <c r="D103" s="1" t="s">
        <v>119</v>
      </c>
      <c r="E103" s="1">
        <v>151</v>
      </c>
      <c r="F103" s="1">
        <v>150</v>
      </c>
      <c r="G103" s="1">
        <v>1</v>
      </c>
      <c r="H103" s="1">
        <v>0</v>
      </c>
      <c r="I103" s="1">
        <v>0</v>
      </c>
      <c r="J103" s="1">
        <f t="shared" si="3"/>
        <v>150</v>
      </c>
    </row>
    <row r="104" spans="1:10" x14ac:dyDescent="0.35">
      <c r="A104" s="49">
        <v>4</v>
      </c>
      <c r="B104" s="1" t="s">
        <v>34</v>
      </c>
      <c r="C104" s="1">
        <v>4</v>
      </c>
      <c r="D104" s="1" t="s">
        <v>120</v>
      </c>
      <c r="E104" s="1">
        <v>153</v>
      </c>
      <c r="F104" s="1">
        <v>150</v>
      </c>
      <c r="G104" s="1">
        <v>3</v>
      </c>
      <c r="H104" s="1">
        <v>0</v>
      </c>
      <c r="I104" s="1">
        <v>0</v>
      </c>
      <c r="J104" s="1">
        <f t="shared" si="3"/>
        <v>150</v>
      </c>
    </row>
    <row r="105" spans="1:10" x14ac:dyDescent="0.35">
      <c r="A105" s="49">
        <v>5</v>
      </c>
      <c r="B105" s="1" t="s">
        <v>35</v>
      </c>
      <c r="C105" s="1">
        <v>2</v>
      </c>
      <c r="D105" s="1" t="s">
        <v>310</v>
      </c>
      <c r="E105" s="1">
        <v>153</v>
      </c>
      <c r="F105" s="1">
        <v>152</v>
      </c>
      <c r="G105" s="1">
        <v>0</v>
      </c>
      <c r="H105" s="1">
        <v>0</v>
      </c>
      <c r="I105" s="1">
        <v>6</v>
      </c>
      <c r="J105" s="1">
        <f t="shared" si="3"/>
        <v>146</v>
      </c>
    </row>
    <row r="106" spans="1:10" x14ac:dyDescent="0.35">
      <c r="A106" s="49">
        <v>5</v>
      </c>
      <c r="B106" s="1" t="s">
        <v>35</v>
      </c>
      <c r="C106" s="1">
        <v>3</v>
      </c>
      <c r="D106" s="1" t="s">
        <v>119</v>
      </c>
      <c r="E106" s="1">
        <v>153</v>
      </c>
      <c r="F106" s="1">
        <v>152</v>
      </c>
      <c r="G106" s="1">
        <v>0</v>
      </c>
      <c r="H106" s="1">
        <v>0</v>
      </c>
      <c r="I106" s="1">
        <v>0</v>
      </c>
      <c r="J106" s="1">
        <f t="shared" si="3"/>
        <v>152</v>
      </c>
    </row>
    <row r="107" spans="1:10" x14ac:dyDescent="0.35">
      <c r="A107" s="49">
        <v>5</v>
      </c>
      <c r="B107" s="1" t="s">
        <v>35</v>
      </c>
      <c r="C107" s="1">
        <v>4</v>
      </c>
      <c r="D107" s="1" t="s">
        <v>120</v>
      </c>
      <c r="E107" s="1">
        <v>153</v>
      </c>
      <c r="F107" s="1">
        <v>153</v>
      </c>
      <c r="G107" s="1">
        <v>0</v>
      </c>
      <c r="H107" s="1">
        <v>0</v>
      </c>
      <c r="I107" s="1">
        <v>0</v>
      </c>
      <c r="J107" s="1">
        <f t="shared" si="3"/>
        <v>153</v>
      </c>
    </row>
    <row r="108" spans="1:10" x14ac:dyDescent="0.35">
      <c r="A108" s="49">
        <v>5</v>
      </c>
      <c r="B108" s="1" t="s">
        <v>36</v>
      </c>
      <c r="C108" s="1">
        <v>2</v>
      </c>
      <c r="D108" s="1" t="s">
        <v>310</v>
      </c>
      <c r="E108" s="1">
        <v>156</v>
      </c>
      <c r="F108" s="1">
        <v>156</v>
      </c>
      <c r="G108" s="1">
        <v>0</v>
      </c>
      <c r="H108" s="1">
        <v>0</v>
      </c>
      <c r="I108" s="1">
        <v>6</v>
      </c>
      <c r="J108" s="1">
        <f t="shared" si="3"/>
        <v>150</v>
      </c>
    </row>
    <row r="109" spans="1:10" x14ac:dyDescent="0.35">
      <c r="A109" s="49">
        <v>5</v>
      </c>
      <c r="B109" s="1" t="s">
        <v>36</v>
      </c>
      <c r="C109" s="1">
        <v>3</v>
      </c>
      <c r="D109" s="1" t="s">
        <v>119</v>
      </c>
      <c r="E109" s="1">
        <v>156</v>
      </c>
      <c r="F109" s="1">
        <v>156</v>
      </c>
      <c r="G109" s="1">
        <v>0</v>
      </c>
      <c r="H109" s="1">
        <v>0</v>
      </c>
      <c r="I109" s="1">
        <v>0</v>
      </c>
      <c r="J109" s="1">
        <f t="shared" si="3"/>
        <v>156</v>
      </c>
    </row>
    <row r="110" spans="1:10" x14ac:dyDescent="0.35">
      <c r="A110" s="49">
        <v>5</v>
      </c>
      <c r="B110" s="1" t="s">
        <v>36</v>
      </c>
      <c r="C110" s="1">
        <v>4</v>
      </c>
      <c r="D110" s="1" t="s">
        <v>120</v>
      </c>
      <c r="E110" s="1">
        <v>156</v>
      </c>
      <c r="F110" s="1">
        <v>156</v>
      </c>
      <c r="G110" s="1">
        <v>0</v>
      </c>
      <c r="H110" s="1">
        <v>0</v>
      </c>
      <c r="I110" s="1">
        <v>0</v>
      </c>
      <c r="J110" s="1">
        <f t="shared" si="3"/>
        <v>156</v>
      </c>
    </row>
    <row r="111" spans="1:10" x14ac:dyDescent="0.35">
      <c r="A111" s="49">
        <v>5</v>
      </c>
      <c r="B111" s="1" t="s">
        <v>37</v>
      </c>
      <c r="C111" s="1">
        <v>2</v>
      </c>
      <c r="D111" s="1" t="s">
        <v>310</v>
      </c>
      <c r="E111" s="1">
        <v>156</v>
      </c>
      <c r="F111" s="1">
        <v>156</v>
      </c>
      <c r="G111" s="1">
        <v>0</v>
      </c>
      <c r="H111" s="1">
        <v>0</v>
      </c>
      <c r="I111" s="1">
        <v>0</v>
      </c>
      <c r="J111" s="1">
        <f t="shared" si="3"/>
        <v>156</v>
      </c>
    </row>
    <row r="112" spans="1:10" x14ac:dyDescent="0.35">
      <c r="A112" s="49">
        <v>5</v>
      </c>
      <c r="B112" s="1" t="s">
        <v>37</v>
      </c>
      <c r="C112" s="1">
        <v>3</v>
      </c>
      <c r="D112" s="1" t="s">
        <v>119</v>
      </c>
      <c r="E112" s="1">
        <v>156</v>
      </c>
      <c r="F112" s="1">
        <v>156</v>
      </c>
      <c r="G112" s="1">
        <v>0</v>
      </c>
      <c r="H112" s="1">
        <v>0</v>
      </c>
      <c r="I112" s="1">
        <v>0</v>
      </c>
      <c r="J112" s="1">
        <f t="shared" si="3"/>
        <v>156</v>
      </c>
    </row>
    <row r="113" spans="1:10" x14ac:dyDescent="0.35">
      <c r="A113" s="49">
        <v>5</v>
      </c>
      <c r="B113" s="1" t="s">
        <v>37</v>
      </c>
      <c r="C113" s="1">
        <v>4</v>
      </c>
      <c r="D113" s="1" t="s">
        <v>120</v>
      </c>
      <c r="E113" s="1">
        <v>156</v>
      </c>
      <c r="F113" s="1">
        <v>156</v>
      </c>
      <c r="G113" s="1">
        <v>0</v>
      </c>
      <c r="H113" s="1">
        <v>0</v>
      </c>
      <c r="I113" s="1">
        <v>0</v>
      </c>
      <c r="J113" s="1">
        <f t="shared" si="3"/>
        <v>156</v>
      </c>
    </row>
    <row r="114" spans="1:10" x14ac:dyDescent="0.35">
      <c r="A114" s="49">
        <v>5</v>
      </c>
      <c r="B114" s="1" t="s">
        <v>38</v>
      </c>
      <c r="C114" s="1">
        <v>2</v>
      </c>
      <c r="D114" s="1" t="s">
        <v>310</v>
      </c>
      <c r="E114" s="1">
        <v>153</v>
      </c>
      <c r="F114" s="1">
        <v>151</v>
      </c>
      <c r="G114" s="1">
        <v>2</v>
      </c>
      <c r="H114" s="1">
        <v>0</v>
      </c>
      <c r="I114" s="1">
        <v>2</v>
      </c>
      <c r="J114" s="1">
        <f t="shared" si="3"/>
        <v>149</v>
      </c>
    </row>
    <row r="115" spans="1:10" x14ac:dyDescent="0.35">
      <c r="A115" s="49">
        <v>5</v>
      </c>
      <c r="B115" s="1" t="s">
        <v>38</v>
      </c>
      <c r="C115" s="1">
        <v>3</v>
      </c>
      <c r="D115" s="1" t="s">
        <v>119</v>
      </c>
      <c r="E115" s="1">
        <v>152</v>
      </c>
      <c r="F115" s="1">
        <v>152</v>
      </c>
      <c r="G115" s="1">
        <v>0</v>
      </c>
      <c r="H115" s="1">
        <v>0</v>
      </c>
      <c r="I115" s="1">
        <v>0</v>
      </c>
      <c r="J115" s="1">
        <f t="shared" si="3"/>
        <v>152</v>
      </c>
    </row>
    <row r="116" spans="1:10" x14ac:dyDescent="0.35">
      <c r="A116" s="49">
        <v>5</v>
      </c>
      <c r="B116" s="1" t="s">
        <v>38</v>
      </c>
      <c r="C116" s="1">
        <v>4</v>
      </c>
      <c r="D116" s="1" t="s">
        <v>120</v>
      </c>
      <c r="E116" s="1">
        <v>151</v>
      </c>
      <c r="F116" s="1">
        <v>150</v>
      </c>
      <c r="G116" s="1">
        <v>1</v>
      </c>
      <c r="H116" s="1">
        <v>0</v>
      </c>
      <c r="I116" s="1">
        <v>0</v>
      </c>
      <c r="J116" s="1">
        <f t="shared" si="3"/>
        <v>150</v>
      </c>
    </row>
    <row r="117" spans="1:10" x14ac:dyDescent="0.35">
      <c r="A117" s="49">
        <v>5</v>
      </c>
      <c r="B117" s="1" t="s">
        <v>39</v>
      </c>
      <c r="C117" s="1">
        <v>2</v>
      </c>
      <c r="D117" s="1" t="s">
        <v>310</v>
      </c>
      <c r="E117" s="1">
        <v>161</v>
      </c>
      <c r="F117" s="1">
        <v>155</v>
      </c>
      <c r="G117" s="1">
        <v>6</v>
      </c>
      <c r="H117" s="1">
        <v>0</v>
      </c>
      <c r="I117" s="1">
        <v>0</v>
      </c>
      <c r="J117" s="1">
        <f t="shared" si="3"/>
        <v>155</v>
      </c>
    </row>
    <row r="118" spans="1:10" x14ac:dyDescent="0.35">
      <c r="A118" s="49">
        <v>5</v>
      </c>
      <c r="B118" s="1" t="s">
        <v>39</v>
      </c>
      <c r="C118" s="1">
        <v>3</v>
      </c>
      <c r="D118" s="1" t="s">
        <v>119</v>
      </c>
      <c r="E118" s="1">
        <v>155</v>
      </c>
      <c r="F118" s="1">
        <v>151</v>
      </c>
      <c r="G118" s="1">
        <v>4</v>
      </c>
      <c r="H118" s="1">
        <v>0</v>
      </c>
      <c r="I118" s="1">
        <v>0</v>
      </c>
      <c r="J118" s="1">
        <f t="shared" si="3"/>
        <v>151</v>
      </c>
    </row>
    <row r="119" spans="1:10" x14ac:dyDescent="0.35">
      <c r="A119" s="49">
        <v>5</v>
      </c>
      <c r="B119" s="1" t="s">
        <v>39</v>
      </c>
      <c r="C119" s="1">
        <v>4</v>
      </c>
      <c r="D119" s="1" t="s">
        <v>120</v>
      </c>
      <c r="E119" s="1">
        <v>155</v>
      </c>
      <c r="F119" s="1">
        <v>153</v>
      </c>
      <c r="G119" s="1">
        <v>2</v>
      </c>
      <c r="H119" s="1">
        <v>0</v>
      </c>
      <c r="I119" s="1">
        <v>0</v>
      </c>
      <c r="J119" s="1">
        <f t="shared" si="3"/>
        <v>153</v>
      </c>
    </row>
    <row r="120" spans="1:10" x14ac:dyDescent="0.35">
      <c r="A120" s="49">
        <v>5</v>
      </c>
      <c r="B120" s="1" t="s">
        <v>40</v>
      </c>
      <c r="C120" s="1">
        <v>2</v>
      </c>
      <c r="D120" s="1" t="s">
        <v>310</v>
      </c>
      <c r="E120" s="1">
        <v>150</v>
      </c>
      <c r="F120" s="1">
        <v>150</v>
      </c>
      <c r="G120" s="1">
        <v>0</v>
      </c>
      <c r="H120" s="1">
        <v>0</v>
      </c>
      <c r="I120" s="1">
        <v>0</v>
      </c>
      <c r="J120" s="1">
        <f t="shared" si="3"/>
        <v>150</v>
      </c>
    </row>
    <row r="121" spans="1:10" x14ac:dyDescent="0.35">
      <c r="A121" s="49">
        <v>5</v>
      </c>
      <c r="B121" s="1" t="s">
        <v>40</v>
      </c>
      <c r="C121" s="1">
        <v>3</v>
      </c>
      <c r="D121" s="1" t="s">
        <v>119</v>
      </c>
      <c r="E121" s="1">
        <v>150</v>
      </c>
      <c r="F121" s="1">
        <v>150</v>
      </c>
      <c r="G121" s="1">
        <v>0</v>
      </c>
      <c r="H121" s="1">
        <v>0</v>
      </c>
      <c r="I121" s="1">
        <v>0</v>
      </c>
      <c r="J121" s="1">
        <f t="shared" si="3"/>
        <v>150</v>
      </c>
    </row>
    <row r="122" spans="1:10" x14ac:dyDescent="0.35">
      <c r="A122" s="49">
        <v>5</v>
      </c>
      <c r="B122" s="1" t="s">
        <v>40</v>
      </c>
      <c r="C122" s="1">
        <v>4</v>
      </c>
      <c r="D122" s="1" t="s">
        <v>120</v>
      </c>
      <c r="E122" s="1">
        <v>152</v>
      </c>
      <c r="F122" s="1">
        <v>150</v>
      </c>
      <c r="G122" s="1">
        <v>2</v>
      </c>
      <c r="H122" s="1">
        <v>0</v>
      </c>
      <c r="I122" s="1">
        <v>0</v>
      </c>
      <c r="J122" s="1">
        <f t="shared" si="3"/>
        <v>150</v>
      </c>
    </row>
    <row r="123" spans="1:10" x14ac:dyDescent="0.35">
      <c r="A123" s="49">
        <v>5</v>
      </c>
      <c r="B123" s="1" t="s">
        <v>41</v>
      </c>
      <c r="C123" s="1">
        <v>2</v>
      </c>
      <c r="D123" s="1" t="s">
        <v>310</v>
      </c>
      <c r="E123" s="1">
        <v>150</v>
      </c>
      <c r="F123" s="1">
        <v>150</v>
      </c>
      <c r="G123" s="1">
        <v>0</v>
      </c>
      <c r="H123" s="1">
        <v>0</v>
      </c>
      <c r="I123" s="1">
        <v>0</v>
      </c>
      <c r="J123" s="1">
        <f t="shared" si="3"/>
        <v>150</v>
      </c>
    </row>
    <row r="124" spans="1:10" x14ac:dyDescent="0.35">
      <c r="A124" s="49">
        <v>5</v>
      </c>
      <c r="B124" s="1" t="s">
        <v>41</v>
      </c>
      <c r="C124" s="1">
        <v>3</v>
      </c>
      <c r="D124" s="1" t="s">
        <v>119</v>
      </c>
      <c r="E124" s="1">
        <v>150</v>
      </c>
      <c r="F124" s="1">
        <v>150</v>
      </c>
      <c r="G124" s="1">
        <v>0</v>
      </c>
      <c r="H124" s="1">
        <v>0</v>
      </c>
      <c r="I124" s="1">
        <v>0</v>
      </c>
      <c r="J124" s="1">
        <f t="shared" si="3"/>
        <v>150</v>
      </c>
    </row>
    <row r="125" spans="1:10" x14ac:dyDescent="0.35">
      <c r="A125" s="49">
        <v>5</v>
      </c>
      <c r="B125" s="1" t="s">
        <v>41</v>
      </c>
      <c r="C125" s="1">
        <v>4</v>
      </c>
      <c r="D125" s="1" t="s">
        <v>120</v>
      </c>
      <c r="E125" s="1">
        <v>150</v>
      </c>
      <c r="F125" s="1">
        <v>150</v>
      </c>
      <c r="G125" s="1">
        <v>0</v>
      </c>
      <c r="H125" s="1">
        <v>0</v>
      </c>
      <c r="I125" s="1">
        <v>0</v>
      </c>
      <c r="J125" s="1">
        <f t="shared" si="3"/>
        <v>150</v>
      </c>
    </row>
    <row r="126" spans="1:10" x14ac:dyDescent="0.35">
      <c r="A126" s="49">
        <v>5</v>
      </c>
      <c r="B126" s="1" t="s">
        <v>42</v>
      </c>
      <c r="C126" s="1">
        <v>2</v>
      </c>
      <c r="D126" s="1" t="s">
        <v>310</v>
      </c>
      <c r="E126" s="1">
        <v>155</v>
      </c>
      <c r="F126" s="1">
        <v>154</v>
      </c>
      <c r="G126" s="1">
        <v>1</v>
      </c>
      <c r="H126" s="1">
        <v>1</v>
      </c>
      <c r="I126" s="1">
        <v>7</v>
      </c>
      <c r="J126" s="1">
        <f t="shared" si="3"/>
        <v>146</v>
      </c>
    </row>
    <row r="127" spans="1:10" x14ac:dyDescent="0.35">
      <c r="A127" s="49">
        <v>5</v>
      </c>
      <c r="B127" s="1" t="s">
        <v>42</v>
      </c>
      <c r="C127" s="1">
        <v>3</v>
      </c>
      <c r="D127" s="1" t="s">
        <v>119</v>
      </c>
      <c r="E127" s="1">
        <v>150</v>
      </c>
      <c r="F127" s="1">
        <v>150</v>
      </c>
      <c r="G127" s="1">
        <v>0</v>
      </c>
      <c r="H127" s="1">
        <v>0</v>
      </c>
      <c r="I127" s="1">
        <v>0</v>
      </c>
      <c r="J127" s="1">
        <f t="shared" si="3"/>
        <v>150</v>
      </c>
    </row>
    <row r="128" spans="1:10" x14ac:dyDescent="0.35">
      <c r="A128" s="49">
        <v>5</v>
      </c>
      <c r="B128" s="1" t="s">
        <v>42</v>
      </c>
      <c r="C128" s="1">
        <v>4</v>
      </c>
      <c r="D128" s="1" t="s">
        <v>120</v>
      </c>
      <c r="E128" s="1">
        <v>156</v>
      </c>
      <c r="F128" s="1">
        <v>154</v>
      </c>
      <c r="G128" s="1">
        <v>2</v>
      </c>
      <c r="H128" s="1">
        <v>0</v>
      </c>
      <c r="I128" s="1">
        <v>0</v>
      </c>
      <c r="J128" s="1">
        <f t="shared" si="3"/>
        <v>154</v>
      </c>
    </row>
    <row r="129" spans="1:10" x14ac:dyDescent="0.35">
      <c r="A129" s="49">
        <v>5</v>
      </c>
      <c r="B129" s="1" t="s">
        <v>43</v>
      </c>
      <c r="C129" s="1">
        <v>2</v>
      </c>
      <c r="D129" s="1" t="s">
        <v>310</v>
      </c>
      <c r="E129" s="1">
        <v>169</v>
      </c>
      <c r="F129" s="1">
        <v>150</v>
      </c>
      <c r="G129" s="1">
        <v>19</v>
      </c>
      <c r="H129" s="1">
        <v>0</v>
      </c>
      <c r="I129" s="1">
        <v>0</v>
      </c>
      <c r="J129" s="1">
        <f t="shared" si="3"/>
        <v>150</v>
      </c>
    </row>
    <row r="130" spans="1:10" x14ac:dyDescent="0.35">
      <c r="A130" s="49">
        <v>5</v>
      </c>
      <c r="B130" s="1" t="s">
        <v>43</v>
      </c>
      <c r="C130" s="1">
        <v>3</v>
      </c>
      <c r="D130" s="1" t="s">
        <v>119</v>
      </c>
      <c r="E130" s="1">
        <v>150</v>
      </c>
      <c r="F130" s="1">
        <v>150</v>
      </c>
      <c r="G130" s="1">
        <v>0</v>
      </c>
      <c r="H130" s="1">
        <v>0</v>
      </c>
      <c r="I130" s="1">
        <v>0</v>
      </c>
      <c r="J130" s="1">
        <f t="shared" si="3"/>
        <v>150</v>
      </c>
    </row>
    <row r="131" spans="1:10" x14ac:dyDescent="0.35">
      <c r="A131" s="49">
        <v>5</v>
      </c>
      <c r="B131" s="1" t="s">
        <v>43</v>
      </c>
      <c r="C131" s="1">
        <v>4</v>
      </c>
      <c r="D131" s="1" t="s">
        <v>120</v>
      </c>
      <c r="E131" s="1">
        <v>152</v>
      </c>
      <c r="F131" s="1">
        <v>150</v>
      </c>
      <c r="G131" s="1">
        <v>2</v>
      </c>
      <c r="H131" s="1">
        <v>0</v>
      </c>
      <c r="I131" s="1">
        <v>0</v>
      </c>
      <c r="J131" s="1">
        <f t="shared" ref="J131:J158" si="4">F131-I131-H131</f>
        <v>150</v>
      </c>
    </row>
    <row r="132" spans="1:10" x14ac:dyDescent="0.35">
      <c r="A132" s="49">
        <v>5</v>
      </c>
      <c r="B132" s="1" t="s">
        <v>44</v>
      </c>
      <c r="C132" s="1">
        <v>2</v>
      </c>
      <c r="D132" s="1" t="s">
        <v>310</v>
      </c>
      <c r="E132" s="1">
        <v>155</v>
      </c>
      <c r="F132" s="1">
        <v>151</v>
      </c>
      <c r="G132" s="1">
        <v>3</v>
      </c>
      <c r="H132" s="1">
        <v>0</v>
      </c>
      <c r="I132" s="1">
        <v>4</v>
      </c>
      <c r="J132" s="1">
        <f t="shared" si="4"/>
        <v>147</v>
      </c>
    </row>
    <row r="133" spans="1:10" x14ac:dyDescent="0.35">
      <c r="A133" s="49">
        <v>5</v>
      </c>
      <c r="B133" s="1" t="s">
        <v>44</v>
      </c>
      <c r="C133" s="1">
        <v>3</v>
      </c>
      <c r="D133" s="1" t="s">
        <v>119</v>
      </c>
      <c r="E133" s="1">
        <v>151</v>
      </c>
      <c r="F133" s="1">
        <v>151</v>
      </c>
      <c r="G133" s="1">
        <v>0</v>
      </c>
      <c r="H133" s="1">
        <v>0</v>
      </c>
      <c r="I133" s="1">
        <v>0</v>
      </c>
      <c r="J133" s="1">
        <f t="shared" si="4"/>
        <v>151</v>
      </c>
    </row>
    <row r="134" spans="1:10" x14ac:dyDescent="0.35">
      <c r="A134" s="49">
        <v>5</v>
      </c>
      <c r="B134" s="1" t="s">
        <v>44</v>
      </c>
      <c r="C134" s="1">
        <v>4</v>
      </c>
      <c r="D134" s="1" t="s">
        <v>120</v>
      </c>
      <c r="E134" s="1">
        <v>153</v>
      </c>
      <c r="F134" s="1">
        <v>151</v>
      </c>
      <c r="G134" s="1">
        <v>2</v>
      </c>
      <c r="H134" s="1">
        <v>0</v>
      </c>
      <c r="I134" s="1">
        <v>0</v>
      </c>
      <c r="J134" s="1">
        <f t="shared" si="4"/>
        <v>151</v>
      </c>
    </row>
    <row r="135" spans="1:10" x14ac:dyDescent="0.35">
      <c r="A135" s="49">
        <v>6</v>
      </c>
      <c r="B135" s="1" t="s">
        <v>45</v>
      </c>
      <c r="C135" s="1">
        <v>2</v>
      </c>
      <c r="D135" s="1" t="s">
        <v>310</v>
      </c>
      <c r="E135" s="1">
        <v>169</v>
      </c>
      <c r="F135" s="1">
        <v>161</v>
      </c>
      <c r="G135" s="1">
        <v>8</v>
      </c>
      <c r="H135" s="1">
        <v>0</v>
      </c>
      <c r="I135" s="1">
        <v>4</v>
      </c>
      <c r="J135" s="1">
        <f t="shared" si="4"/>
        <v>157</v>
      </c>
    </row>
    <row r="136" spans="1:10" x14ac:dyDescent="0.35">
      <c r="A136" s="49">
        <v>6</v>
      </c>
      <c r="B136" s="1" t="s">
        <v>45</v>
      </c>
      <c r="C136" s="1">
        <v>3</v>
      </c>
      <c r="D136" s="1" t="s">
        <v>119</v>
      </c>
      <c r="E136" s="1">
        <v>156</v>
      </c>
      <c r="F136" s="1">
        <v>156</v>
      </c>
      <c r="G136" s="1">
        <v>0</v>
      </c>
      <c r="H136" s="1">
        <v>0</v>
      </c>
      <c r="I136" s="1">
        <v>0</v>
      </c>
      <c r="J136" s="1">
        <f t="shared" si="4"/>
        <v>156</v>
      </c>
    </row>
    <row r="137" spans="1:10" x14ac:dyDescent="0.35">
      <c r="A137" s="49">
        <v>6</v>
      </c>
      <c r="B137" s="1" t="s">
        <v>45</v>
      </c>
      <c r="C137" s="1">
        <v>4</v>
      </c>
      <c r="D137" s="1" t="s">
        <v>120</v>
      </c>
      <c r="E137" s="1">
        <v>160</v>
      </c>
      <c r="F137" s="1">
        <v>155</v>
      </c>
      <c r="G137" s="1">
        <v>5</v>
      </c>
      <c r="H137" s="1">
        <v>0</v>
      </c>
      <c r="I137" s="1">
        <v>0</v>
      </c>
      <c r="J137" s="1">
        <f t="shared" si="4"/>
        <v>155</v>
      </c>
    </row>
    <row r="138" spans="1:10" x14ac:dyDescent="0.35">
      <c r="A138" s="49">
        <v>6</v>
      </c>
      <c r="B138" s="1" t="s">
        <v>46</v>
      </c>
      <c r="C138" s="1">
        <v>2</v>
      </c>
      <c r="D138" s="1" t="s">
        <v>310</v>
      </c>
      <c r="E138" s="1">
        <v>151</v>
      </c>
      <c r="F138" s="1">
        <v>151</v>
      </c>
      <c r="G138" s="1">
        <v>0</v>
      </c>
      <c r="H138" s="1">
        <v>0</v>
      </c>
      <c r="I138" s="1">
        <v>1</v>
      </c>
      <c r="J138" s="1">
        <f t="shared" si="4"/>
        <v>150</v>
      </c>
    </row>
    <row r="139" spans="1:10" x14ac:dyDescent="0.35">
      <c r="A139" s="49">
        <v>6</v>
      </c>
      <c r="B139" s="1" t="s">
        <v>46</v>
      </c>
      <c r="C139" s="1">
        <v>3</v>
      </c>
      <c r="D139" s="1" t="s">
        <v>119</v>
      </c>
      <c r="E139" s="1">
        <v>151</v>
      </c>
      <c r="F139" s="1">
        <v>151</v>
      </c>
      <c r="G139" s="1">
        <v>0</v>
      </c>
      <c r="H139" s="1">
        <v>0</v>
      </c>
      <c r="I139" s="1">
        <v>0</v>
      </c>
      <c r="J139" s="1">
        <f t="shared" si="4"/>
        <v>151</v>
      </c>
    </row>
    <row r="140" spans="1:10" x14ac:dyDescent="0.35">
      <c r="A140" s="49">
        <v>6</v>
      </c>
      <c r="B140" s="1" t="s">
        <v>46</v>
      </c>
      <c r="C140" s="1">
        <v>4</v>
      </c>
      <c r="D140" s="1" t="s">
        <v>120</v>
      </c>
      <c r="E140" s="1">
        <v>152</v>
      </c>
      <c r="F140" s="1">
        <v>151</v>
      </c>
      <c r="G140" s="1">
        <v>1</v>
      </c>
      <c r="H140" s="1">
        <v>0</v>
      </c>
      <c r="I140" s="1">
        <v>0</v>
      </c>
      <c r="J140" s="1">
        <f t="shared" si="4"/>
        <v>151</v>
      </c>
    </row>
    <row r="141" spans="1:10" x14ac:dyDescent="0.35">
      <c r="A141" s="49">
        <v>6</v>
      </c>
      <c r="B141" s="1" t="s">
        <v>47</v>
      </c>
      <c r="C141" s="1">
        <v>2</v>
      </c>
      <c r="D141" s="1" t="s">
        <v>310</v>
      </c>
      <c r="E141" s="1">
        <v>178</v>
      </c>
      <c r="F141" s="1">
        <v>161</v>
      </c>
      <c r="G141" s="1">
        <v>17</v>
      </c>
      <c r="H141" s="1">
        <v>3</v>
      </c>
      <c r="I141" s="1">
        <v>2</v>
      </c>
      <c r="J141" s="1">
        <f t="shared" si="4"/>
        <v>156</v>
      </c>
    </row>
    <row r="142" spans="1:10" x14ac:dyDescent="0.35">
      <c r="A142" s="49">
        <v>6</v>
      </c>
      <c r="B142" s="1" t="s">
        <v>47</v>
      </c>
      <c r="C142" s="1">
        <v>3</v>
      </c>
      <c r="D142" s="1" t="s">
        <v>119</v>
      </c>
      <c r="E142" s="1">
        <v>171</v>
      </c>
      <c r="F142" s="1">
        <v>164</v>
      </c>
      <c r="G142" s="1">
        <v>7</v>
      </c>
      <c r="H142" s="1">
        <v>0</v>
      </c>
      <c r="I142" s="1">
        <v>0</v>
      </c>
      <c r="J142" s="1">
        <f t="shared" si="4"/>
        <v>164</v>
      </c>
    </row>
    <row r="143" spans="1:10" x14ac:dyDescent="0.35">
      <c r="A143" s="49">
        <v>6</v>
      </c>
      <c r="B143" s="1" t="s">
        <v>47</v>
      </c>
      <c r="C143" s="1">
        <v>4</v>
      </c>
      <c r="D143" s="1" t="s">
        <v>120</v>
      </c>
      <c r="E143" s="1">
        <v>174</v>
      </c>
      <c r="F143" s="1">
        <v>160</v>
      </c>
      <c r="G143" s="1">
        <v>14</v>
      </c>
      <c r="H143" s="1">
        <v>0</v>
      </c>
      <c r="I143" s="1">
        <v>0</v>
      </c>
      <c r="J143" s="1">
        <f t="shared" si="4"/>
        <v>160</v>
      </c>
    </row>
    <row r="144" spans="1:10" x14ac:dyDescent="0.35">
      <c r="A144" s="49">
        <v>6</v>
      </c>
      <c r="B144" s="1" t="s">
        <v>48</v>
      </c>
      <c r="C144" s="1">
        <v>2</v>
      </c>
      <c r="D144" s="1" t="s">
        <v>310</v>
      </c>
      <c r="E144" s="1">
        <v>151</v>
      </c>
      <c r="F144" s="1">
        <v>151</v>
      </c>
      <c r="G144" s="1">
        <v>0</v>
      </c>
      <c r="H144" s="1">
        <v>0</v>
      </c>
      <c r="I144" s="1">
        <v>0</v>
      </c>
      <c r="J144" s="1">
        <f t="shared" si="4"/>
        <v>151</v>
      </c>
    </row>
    <row r="145" spans="1:10" x14ac:dyDescent="0.35">
      <c r="A145" s="49">
        <v>6</v>
      </c>
      <c r="B145" s="1" t="s">
        <v>48</v>
      </c>
      <c r="C145" s="1">
        <v>3</v>
      </c>
      <c r="D145" s="1" t="s">
        <v>119</v>
      </c>
      <c r="E145" s="1">
        <v>152</v>
      </c>
      <c r="F145" s="1">
        <v>152</v>
      </c>
      <c r="G145" s="1">
        <v>0</v>
      </c>
      <c r="H145" s="1">
        <v>0</v>
      </c>
      <c r="I145" s="1">
        <v>0</v>
      </c>
      <c r="J145" s="1">
        <f t="shared" si="4"/>
        <v>152</v>
      </c>
    </row>
    <row r="146" spans="1:10" x14ac:dyDescent="0.35">
      <c r="A146" s="49">
        <v>6</v>
      </c>
      <c r="B146" s="1" t="s">
        <v>48</v>
      </c>
      <c r="C146" s="1">
        <v>4</v>
      </c>
      <c r="D146" s="1" t="s">
        <v>120</v>
      </c>
      <c r="E146" s="1">
        <v>150</v>
      </c>
      <c r="F146" s="1">
        <v>150</v>
      </c>
      <c r="G146" s="1">
        <v>0</v>
      </c>
      <c r="H146" s="1">
        <v>0</v>
      </c>
      <c r="I146" s="1">
        <v>0</v>
      </c>
      <c r="J146" s="1">
        <f t="shared" si="4"/>
        <v>150</v>
      </c>
    </row>
    <row r="147" spans="1:10" x14ac:dyDescent="0.35">
      <c r="A147" s="49">
        <v>6</v>
      </c>
      <c r="B147" s="1" t="s">
        <v>49</v>
      </c>
      <c r="C147" s="1">
        <v>2</v>
      </c>
      <c r="D147" s="1" t="s">
        <v>310</v>
      </c>
      <c r="E147" s="1">
        <v>163</v>
      </c>
      <c r="F147" s="1">
        <v>163</v>
      </c>
      <c r="G147" s="1">
        <v>0</v>
      </c>
      <c r="H147" s="1">
        <v>6</v>
      </c>
      <c r="I147" s="1">
        <v>3</v>
      </c>
      <c r="J147" s="1">
        <f t="shared" si="4"/>
        <v>154</v>
      </c>
    </row>
    <row r="148" spans="1:10" x14ac:dyDescent="0.35">
      <c r="A148" s="49">
        <v>6</v>
      </c>
      <c r="B148" s="1" t="s">
        <v>49</v>
      </c>
      <c r="C148" s="1">
        <v>3</v>
      </c>
      <c r="D148" s="1" t="s">
        <v>119</v>
      </c>
      <c r="E148" s="1">
        <v>152</v>
      </c>
      <c r="F148" s="1">
        <v>152</v>
      </c>
      <c r="G148" s="1">
        <v>0</v>
      </c>
      <c r="H148" s="1">
        <v>0</v>
      </c>
      <c r="I148" s="1">
        <v>0</v>
      </c>
      <c r="J148" s="1">
        <f t="shared" si="4"/>
        <v>152</v>
      </c>
    </row>
    <row r="149" spans="1:10" x14ac:dyDescent="0.35">
      <c r="A149" s="49">
        <v>6</v>
      </c>
      <c r="B149" s="1" t="s">
        <v>49</v>
      </c>
      <c r="C149" s="1">
        <v>4</v>
      </c>
      <c r="D149" s="1" t="s">
        <v>120</v>
      </c>
      <c r="E149" s="1">
        <v>152</v>
      </c>
      <c r="F149" s="1">
        <v>152</v>
      </c>
      <c r="G149" s="1">
        <v>0</v>
      </c>
      <c r="H149" s="1">
        <v>0</v>
      </c>
      <c r="I149" s="1">
        <v>0</v>
      </c>
      <c r="J149" s="1">
        <f t="shared" si="4"/>
        <v>152</v>
      </c>
    </row>
    <row r="150" spans="1:10" x14ac:dyDescent="0.35">
      <c r="A150" s="49">
        <v>6</v>
      </c>
      <c r="B150" s="1" t="s">
        <v>50</v>
      </c>
      <c r="C150" s="1">
        <v>2</v>
      </c>
      <c r="D150" s="1" t="s">
        <v>310</v>
      </c>
      <c r="E150" s="1">
        <v>157</v>
      </c>
      <c r="F150" s="1">
        <v>157</v>
      </c>
      <c r="G150" s="1">
        <v>0</v>
      </c>
      <c r="H150" s="1">
        <v>2</v>
      </c>
      <c r="I150" s="1">
        <v>17</v>
      </c>
      <c r="J150" s="1">
        <f t="shared" si="4"/>
        <v>138</v>
      </c>
    </row>
    <row r="151" spans="1:10" x14ac:dyDescent="0.35">
      <c r="A151" s="49">
        <v>6</v>
      </c>
      <c r="B151" s="1" t="s">
        <v>50</v>
      </c>
      <c r="C151" s="1">
        <v>3</v>
      </c>
      <c r="D151" s="1" t="s">
        <v>119</v>
      </c>
      <c r="E151" s="1">
        <v>156</v>
      </c>
      <c r="F151" s="1">
        <v>156</v>
      </c>
      <c r="G151" s="1">
        <v>0</v>
      </c>
      <c r="H151" s="1">
        <v>0</v>
      </c>
      <c r="I151" s="1">
        <v>0</v>
      </c>
      <c r="J151" s="1">
        <f t="shared" si="4"/>
        <v>156</v>
      </c>
    </row>
    <row r="152" spans="1:10" x14ac:dyDescent="0.35">
      <c r="A152" s="49">
        <v>6</v>
      </c>
      <c r="B152" s="1" t="s">
        <v>50</v>
      </c>
      <c r="C152" s="1">
        <v>4</v>
      </c>
      <c r="D152" s="1" t="s">
        <v>120</v>
      </c>
      <c r="E152" s="1">
        <v>182</v>
      </c>
      <c r="F152" s="1">
        <v>159</v>
      </c>
      <c r="G152" s="1">
        <v>23</v>
      </c>
      <c r="H152" s="1">
        <v>0</v>
      </c>
      <c r="I152" s="1">
        <v>0</v>
      </c>
      <c r="J152" s="1">
        <f t="shared" si="4"/>
        <v>159</v>
      </c>
    </row>
    <row r="153" spans="1:10" x14ac:dyDescent="0.35">
      <c r="A153" s="49">
        <v>6</v>
      </c>
      <c r="B153" s="1" t="s">
        <v>51</v>
      </c>
      <c r="C153" s="1">
        <v>2</v>
      </c>
      <c r="D153" s="1" t="s">
        <v>310</v>
      </c>
      <c r="E153" s="1">
        <v>142</v>
      </c>
      <c r="F153" s="1">
        <v>134</v>
      </c>
      <c r="G153" s="1">
        <v>7</v>
      </c>
      <c r="H153" s="1">
        <v>1</v>
      </c>
      <c r="I153" s="1">
        <v>10</v>
      </c>
      <c r="J153" s="1">
        <f t="shared" si="4"/>
        <v>123</v>
      </c>
    </row>
    <row r="154" spans="1:10" x14ac:dyDescent="0.35">
      <c r="A154" s="49">
        <v>6</v>
      </c>
      <c r="B154" s="1" t="s">
        <v>51</v>
      </c>
      <c r="C154" s="1">
        <v>3</v>
      </c>
      <c r="D154" s="1" t="s">
        <v>119</v>
      </c>
      <c r="E154" s="1">
        <v>142</v>
      </c>
      <c r="F154" s="1">
        <v>140</v>
      </c>
      <c r="G154" s="1">
        <v>2</v>
      </c>
      <c r="H154" s="1">
        <v>0</v>
      </c>
      <c r="I154" s="1">
        <v>0</v>
      </c>
      <c r="J154" s="1">
        <f t="shared" si="4"/>
        <v>140</v>
      </c>
    </row>
    <row r="155" spans="1:10" x14ac:dyDescent="0.35">
      <c r="A155" s="49">
        <v>6</v>
      </c>
      <c r="B155" s="1" t="s">
        <v>51</v>
      </c>
      <c r="C155" s="1">
        <v>4</v>
      </c>
      <c r="D155" s="1" t="s">
        <v>120</v>
      </c>
      <c r="E155" s="1">
        <v>149</v>
      </c>
      <c r="F155" s="1">
        <v>118</v>
      </c>
      <c r="G155" s="1">
        <v>31</v>
      </c>
      <c r="H155" s="1">
        <v>0</v>
      </c>
      <c r="I155" s="1">
        <v>0</v>
      </c>
      <c r="J155" s="1">
        <f t="shared" si="4"/>
        <v>118</v>
      </c>
    </row>
    <row r="156" spans="1:10" x14ac:dyDescent="0.35">
      <c r="A156" s="49">
        <v>6</v>
      </c>
      <c r="B156" s="1" t="s">
        <v>52</v>
      </c>
      <c r="C156" s="1">
        <v>2</v>
      </c>
      <c r="D156" s="1" t="s">
        <v>310</v>
      </c>
      <c r="E156" s="1">
        <v>151</v>
      </c>
      <c r="F156" s="1">
        <v>151</v>
      </c>
      <c r="G156" s="1">
        <v>0</v>
      </c>
      <c r="H156" s="1">
        <v>0</v>
      </c>
      <c r="I156" s="1">
        <v>2</v>
      </c>
      <c r="J156" s="1">
        <f t="shared" si="4"/>
        <v>149</v>
      </c>
    </row>
    <row r="157" spans="1:10" x14ac:dyDescent="0.35">
      <c r="A157" s="49">
        <v>6</v>
      </c>
      <c r="B157" s="1" t="s">
        <v>52</v>
      </c>
      <c r="C157" s="1">
        <v>3</v>
      </c>
      <c r="D157" s="1" t="s">
        <v>119</v>
      </c>
      <c r="E157" s="1">
        <v>151</v>
      </c>
      <c r="F157" s="1">
        <v>151</v>
      </c>
      <c r="G157" s="1">
        <v>0</v>
      </c>
      <c r="H157" s="1">
        <v>0</v>
      </c>
      <c r="I157" s="1">
        <v>0</v>
      </c>
      <c r="J157" s="1">
        <f t="shared" si="4"/>
        <v>151</v>
      </c>
    </row>
    <row r="158" spans="1:10" x14ac:dyDescent="0.35">
      <c r="A158" s="49">
        <v>6</v>
      </c>
      <c r="B158" s="1" t="s">
        <v>52</v>
      </c>
      <c r="C158" s="1">
        <v>4</v>
      </c>
      <c r="D158" s="1" t="s">
        <v>120</v>
      </c>
      <c r="E158" s="1">
        <v>154</v>
      </c>
      <c r="F158" s="1">
        <v>151</v>
      </c>
      <c r="G158" s="1">
        <v>3</v>
      </c>
      <c r="H158" s="1">
        <v>0</v>
      </c>
      <c r="I158" s="1">
        <v>0</v>
      </c>
      <c r="J158" s="1">
        <f t="shared" si="4"/>
        <v>151</v>
      </c>
    </row>
  </sheetData>
  <autoFilter ref="A2:D158" xr:uid="{4D784C35-3D57-4676-8EBD-5AE294478287}"/>
  <sortState xmlns:xlrd2="http://schemas.microsoft.com/office/spreadsheetml/2017/richdata2" ref="A3:J158">
    <sortCondition ref="A3:A158"/>
    <sortCondition ref="B3:B158"/>
    <sortCondition ref="C3:C158"/>
  </sortState>
  <mergeCells count="1">
    <mergeCell ref="K1:N1"/>
  </mergeCells>
  <hyperlinks>
    <hyperlink ref="K1" location="'Data Warning'!A1" display="Data Warning" xr:uid="{D35BC514-D39F-4C8A-90FD-6CEB55F74FF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6637-A85B-4D6E-A8A2-44B8C5C6148F}">
  <dimension ref="A1:L179"/>
  <sheetViews>
    <sheetView workbookViewId="0">
      <pane ySplit="4" topLeftCell="A5" activePane="bottomLeft" state="frozen"/>
      <selection activeCell="J1" sqref="J1:M1"/>
      <selection pane="bottomLeft" activeCell="J1" sqref="J1:M1"/>
    </sheetView>
  </sheetViews>
  <sheetFormatPr defaultRowHeight="14.5" x14ac:dyDescent="0.35"/>
  <cols>
    <col min="2" max="2" width="14.7265625" customWidth="1"/>
    <col min="3" max="3" width="10.453125" bestFit="1" customWidth="1"/>
    <col min="7" max="7" width="3.7265625" customWidth="1"/>
  </cols>
  <sheetData>
    <row r="1" spans="1:12" x14ac:dyDescent="0.35">
      <c r="A1" s="147" t="s">
        <v>298</v>
      </c>
      <c r="B1" s="148"/>
      <c r="C1" s="148"/>
      <c r="D1" s="148"/>
      <c r="E1" s="148"/>
      <c r="F1" s="148"/>
      <c r="G1" s="149"/>
      <c r="I1" s="123" t="s">
        <v>297</v>
      </c>
      <c r="J1" s="123"/>
      <c r="K1" s="123"/>
      <c r="L1" s="123"/>
    </row>
    <row r="2" spans="1:12" x14ac:dyDescent="0.35">
      <c r="A2" s="150" t="s">
        <v>299</v>
      </c>
      <c r="B2" s="151"/>
      <c r="C2" s="151"/>
      <c r="D2" s="151"/>
      <c r="E2" s="151"/>
      <c r="F2" s="151"/>
      <c r="G2" s="152"/>
    </row>
    <row r="3" spans="1:12" x14ac:dyDescent="0.35">
      <c r="A3" s="62"/>
      <c r="B3" s="62"/>
      <c r="C3" s="62" t="s">
        <v>143</v>
      </c>
      <c r="D3" s="62" t="s">
        <v>144</v>
      </c>
      <c r="E3" s="62"/>
      <c r="F3" s="62" t="s">
        <v>145</v>
      </c>
      <c r="G3" s="146" t="s">
        <v>152</v>
      </c>
    </row>
    <row r="4" spans="1:12" x14ac:dyDescent="0.35">
      <c r="A4" s="64" t="s">
        <v>0</v>
      </c>
      <c r="B4" s="64" t="s">
        <v>146</v>
      </c>
      <c r="C4" s="64" t="s">
        <v>147</v>
      </c>
      <c r="D4" s="64" t="s">
        <v>148</v>
      </c>
      <c r="E4" s="64" t="s">
        <v>149</v>
      </c>
      <c r="F4" s="64" t="s">
        <v>149</v>
      </c>
      <c r="G4" s="146"/>
    </row>
    <row r="5" spans="1:12" x14ac:dyDescent="0.35">
      <c r="A5" s="1" t="s">
        <v>45</v>
      </c>
      <c r="B5" s="1" t="s">
        <v>118</v>
      </c>
      <c r="C5" s="61">
        <v>1976</v>
      </c>
      <c r="D5" s="61">
        <v>2351</v>
      </c>
      <c r="E5" s="1">
        <v>-375</v>
      </c>
      <c r="F5" s="38">
        <v>-0.1595</v>
      </c>
      <c r="G5" s="1" t="s">
        <v>150</v>
      </c>
    </row>
    <row r="6" spans="1:12" x14ac:dyDescent="0.35">
      <c r="A6" s="1" t="s">
        <v>45</v>
      </c>
      <c r="B6" s="1" t="s">
        <v>119</v>
      </c>
      <c r="C6" s="61">
        <v>6618</v>
      </c>
      <c r="D6" s="61">
        <v>6656</v>
      </c>
      <c r="E6" s="1">
        <v>-38</v>
      </c>
      <c r="F6" s="38">
        <v>-5.7000000000000002E-3</v>
      </c>
      <c r="G6" s="1"/>
    </row>
    <row r="7" spans="1:12" x14ac:dyDescent="0.35">
      <c r="A7" s="1" t="s">
        <v>45</v>
      </c>
      <c r="B7" s="1" t="s">
        <v>120</v>
      </c>
      <c r="C7" s="61">
        <v>20660</v>
      </c>
      <c r="D7" s="61">
        <v>21289</v>
      </c>
      <c r="E7" s="1">
        <v>-629</v>
      </c>
      <c r="F7" s="38">
        <v>-2.9499999999999998E-2</v>
      </c>
      <c r="G7" s="1"/>
    </row>
    <row r="8" spans="1:12" x14ac:dyDescent="0.35">
      <c r="A8" s="1" t="s">
        <v>16</v>
      </c>
      <c r="B8" s="1" t="s">
        <v>118</v>
      </c>
      <c r="C8" s="61">
        <v>14820</v>
      </c>
      <c r="D8" s="61">
        <v>24543</v>
      </c>
      <c r="E8" s="61">
        <v>-9723</v>
      </c>
      <c r="F8" s="38">
        <v>-0.3962</v>
      </c>
      <c r="G8" s="1" t="s">
        <v>150</v>
      </c>
    </row>
    <row r="9" spans="1:12" x14ac:dyDescent="0.35">
      <c r="A9" s="1" t="s">
        <v>16</v>
      </c>
      <c r="B9" s="1" t="s">
        <v>119</v>
      </c>
      <c r="C9" s="61">
        <v>42012</v>
      </c>
      <c r="D9" s="61">
        <v>46189</v>
      </c>
      <c r="E9" s="61">
        <v>-4177</v>
      </c>
      <c r="F9" s="38">
        <v>-9.0399999999999994E-2</v>
      </c>
      <c r="G9" s="1"/>
    </row>
    <row r="10" spans="1:12" x14ac:dyDescent="0.35">
      <c r="A10" s="1" t="s">
        <v>16</v>
      </c>
      <c r="B10" s="1" t="s">
        <v>120</v>
      </c>
      <c r="C10" s="61">
        <v>60321</v>
      </c>
      <c r="D10" s="61">
        <v>276050</v>
      </c>
      <c r="E10" s="61">
        <v>-215729</v>
      </c>
      <c r="F10" s="38">
        <v>-0.78149999999999997</v>
      </c>
      <c r="G10" s="1" t="s">
        <v>151</v>
      </c>
    </row>
    <row r="11" spans="1:12" x14ac:dyDescent="0.35">
      <c r="A11" s="1" t="s">
        <v>24</v>
      </c>
      <c r="B11" s="1" t="s">
        <v>118</v>
      </c>
      <c r="C11" s="61">
        <v>6604</v>
      </c>
      <c r="D11" s="61">
        <v>3906</v>
      </c>
      <c r="E11" s="61">
        <v>2698</v>
      </c>
      <c r="F11" s="38">
        <v>0.69069999999999998</v>
      </c>
      <c r="G11" s="1" t="s">
        <v>151</v>
      </c>
    </row>
    <row r="12" spans="1:12" x14ac:dyDescent="0.35">
      <c r="A12" s="1" t="s">
        <v>24</v>
      </c>
      <c r="B12" s="1" t="s">
        <v>119</v>
      </c>
      <c r="C12" s="61">
        <v>13319</v>
      </c>
      <c r="D12" s="61">
        <v>13479</v>
      </c>
      <c r="E12" s="1">
        <v>-160</v>
      </c>
      <c r="F12" s="38">
        <v>-1.1900000000000001E-2</v>
      </c>
      <c r="G12" s="1"/>
    </row>
    <row r="13" spans="1:12" x14ac:dyDescent="0.35">
      <c r="A13" s="1" t="s">
        <v>24</v>
      </c>
      <c r="B13" s="1" t="s">
        <v>120</v>
      </c>
      <c r="C13" s="61">
        <v>18006</v>
      </c>
      <c r="D13" s="61">
        <v>18314</v>
      </c>
      <c r="E13" s="1">
        <v>-308</v>
      </c>
      <c r="F13" s="38">
        <v>-1.6799999999999999E-2</v>
      </c>
      <c r="G13" s="1"/>
    </row>
    <row r="14" spans="1:12" x14ac:dyDescent="0.35">
      <c r="A14" s="1" t="s">
        <v>46</v>
      </c>
      <c r="B14" s="1" t="s">
        <v>118</v>
      </c>
      <c r="C14" s="61">
        <v>48360</v>
      </c>
      <c r="D14" s="61">
        <v>42690</v>
      </c>
      <c r="E14" s="61">
        <v>5670</v>
      </c>
      <c r="F14" s="38">
        <v>0.1328</v>
      </c>
      <c r="G14" s="1"/>
    </row>
    <row r="15" spans="1:12" x14ac:dyDescent="0.35">
      <c r="A15" s="1" t="s">
        <v>46</v>
      </c>
      <c r="B15" s="1" t="s">
        <v>119</v>
      </c>
      <c r="C15" s="61">
        <v>25925</v>
      </c>
      <c r="D15" s="61">
        <v>26359</v>
      </c>
      <c r="E15" s="1">
        <v>-434</v>
      </c>
      <c r="F15" s="38">
        <v>-1.6500000000000001E-2</v>
      </c>
      <c r="G15" s="1"/>
    </row>
    <row r="16" spans="1:12" x14ac:dyDescent="0.35">
      <c r="A16" s="1" t="s">
        <v>46</v>
      </c>
      <c r="B16" s="1" t="s">
        <v>120</v>
      </c>
      <c r="C16" s="61">
        <v>28227</v>
      </c>
      <c r="D16" s="61">
        <v>27558</v>
      </c>
      <c r="E16" s="1">
        <v>669</v>
      </c>
      <c r="F16" s="38">
        <v>2.4299999999999999E-2</v>
      </c>
      <c r="G16" s="1"/>
    </row>
    <row r="17" spans="1:7" x14ac:dyDescent="0.35">
      <c r="A17" s="1" t="s">
        <v>47</v>
      </c>
      <c r="B17" s="1" t="s">
        <v>118</v>
      </c>
      <c r="C17" s="61">
        <v>130156</v>
      </c>
      <c r="D17" s="61">
        <v>178787</v>
      </c>
      <c r="E17" s="61">
        <v>-48631</v>
      </c>
      <c r="F17" s="38">
        <v>-0.27200000000000002</v>
      </c>
      <c r="G17" s="1" t="s">
        <v>150</v>
      </c>
    </row>
    <row r="18" spans="1:7" x14ac:dyDescent="0.35">
      <c r="A18" s="1" t="s">
        <v>47</v>
      </c>
      <c r="B18" s="1" t="s">
        <v>119</v>
      </c>
      <c r="C18" s="61">
        <v>179275</v>
      </c>
      <c r="D18" s="61">
        <v>204467</v>
      </c>
      <c r="E18" s="61">
        <v>-25192</v>
      </c>
      <c r="F18" s="38">
        <v>-0.1232</v>
      </c>
      <c r="G18" s="1"/>
    </row>
    <row r="19" spans="1:7" x14ac:dyDescent="0.35">
      <c r="A19" s="1" t="s">
        <v>47</v>
      </c>
      <c r="B19" s="1" t="s">
        <v>120</v>
      </c>
      <c r="C19" s="61">
        <v>281932</v>
      </c>
      <c r="D19" s="61">
        <v>360023</v>
      </c>
      <c r="E19" s="61">
        <v>-78091</v>
      </c>
      <c r="F19" s="38">
        <v>-0.21690000000000001</v>
      </c>
      <c r="G19" s="1" t="s">
        <v>150</v>
      </c>
    </row>
    <row r="20" spans="1:7" x14ac:dyDescent="0.35">
      <c r="A20" s="1" t="s">
        <v>25</v>
      </c>
      <c r="B20" s="1" t="s">
        <v>118</v>
      </c>
      <c r="C20" s="61">
        <v>8996</v>
      </c>
      <c r="D20" s="61">
        <v>17707</v>
      </c>
      <c r="E20" s="61">
        <v>-8711</v>
      </c>
      <c r="F20" s="38">
        <v>-0.49199999999999999</v>
      </c>
      <c r="G20" s="1" t="s">
        <v>150</v>
      </c>
    </row>
    <row r="21" spans="1:7" x14ac:dyDescent="0.35">
      <c r="A21" s="1" t="s">
        <v>25</v>
      </c>
      <c r="B21" s="1" t="s">
        <v>119</v>
      </c>
      <c r="C21" s="61">
        <v>53507</v>
      </c>
      <c r="D21" s="61">
        <v>61517</v>
      </c>
      <c r="E21" s="61">
        <v>-8010</v>
      </c>
      <c r="F21" s="38">
        <v>-0.13020000000000001</v>
      </c>
      <c r="G21" s="1"/>
    </row>
    <row r="22" spans="1:7" x14ac:dyDescent="0.35">
      <c r="A22" s="1" t="s">
        <v>25</v>
      </c>
      <c r="B22" s="1" t="s">
        <v>120</v>
      </c>
      <c r="C22" s="61">
        <v>142716</v>
      </c>
      <c r="D22" s="61">
        <v>99692</v>
      </c>
      <c r="E22" s="61">
        <v>43024</v>
      </c>
      <c r="F22" s="38">
        <v>0.43159999999999998</v>
      </c>
      <c r="G22" s="1" t="s">
        <v>150</v>
      </c>
    </row>
    <row r="23" spans="1:7" x14ac:dyDescent="0.35">
      <c r="A23" s="1" t="s">
        <v>1</v>
      </c>
      <c r="B23" s="1" t="s">
        <v>118</v>
      </c>
      <c r="C23" s="61">
        <v>4004</v>
      </c>
      <c r="D23" s="61">
        <v>4124</v>
      </c>
      <c r="E23" s="1">
        <v>-120</v>
      </c>
      <c r="F23" s="38">
        <v>-2.9100000000000001E-2</v>
      </c>
      <c r="G23" s="1"/>
    </row>
    <row r="24" spans="1:7" x14ac:dyDescent="0.35">
      <c r="A24" s="1" t="s">
        <v>1</v>
      </c>
      <c r="B24" s="1" t="s">
        <v>119</v>
      </c>
      <c r="C24" s="61">
        <v>13652</v>
      </c>
      <c r="D24" s="61">
        <v>13673</v>
      </c>
      <c r="E24" s="1">
        <v>-21</v>
      </c>
      <c r="F24" s="38">
        <v>-1.5E-3</v>
      </c>
      <c r="G24" s="1"/>
    </row>
    <row r="25" spans="1:7" x14ac:dyDescent="0.35">
      <c r="A25" s="1" t="s">
        <v>1</v>
      </c>
      <c r="B25" s="1" t="s">
        <v>120</v>
      </c>
      <c r="C25" s="61">
        <v>60333</v>
      </c>
      <c r="D25" s="61">
        <v>60431</v>
      </c>
      <c r="E25" s="1">
        <v>-98</v>
      </c>
      <c r="F25" s="38">
        <v>-1.6000000000000001E-3</v>
      </c>
      <c r="G25" s="1"/>
    </row>
    <row r="26" spans="1:7" x14ac:dyDescent="0.35">
      <c r="A26" s="1" t="s">
        <v>10</v>
      </c>
      <c r="B26" s="1" t="s">
        <v>118</v>
      </c>
      <c r="C26" s="61">
        <v>6916</v>
      </c>
      <c r="D26" s="61">
        <v>5555</v>
      </c>
      <c r="E26" s="61">
        <v>1361</v>
      </c>
      <c r="F26" s="38">
        <v>0.245</v>
      </c>
      <c r="G26" s="1" t="s">
        <v>150</v>
      </c>
    </row>
    <row r="27" spans="1:7" x14ac:dyDescent="0.35">
      <c r="A27" s="1" t="s">
        <v>10</v>
      </c>
      <c r="B27" s="1" t="s">
        <v>119</v>
      </c>
      <c r="C27" s="61">
        <v>1980</v>
      </c>
      <c r="D27" s="61">
        <v>1837</v>
      </c>
      <c r="E27" s="1">
        <v>143</v>
      </c>
      <c r="F27" s="38">
        <v>7.7799999999999994E-2</v>
      </c>
      <c r="G27" s="1"/>
    </row>
    <row r="28" spans="1:7" x14ac:dyDescent="0.35">
      <c r="A28" s="1" t="s">
        <v>10</v>
      </c>
      <c r="B28" s="1" t="s">
        <v>120</v>
      </c>
      <c r="C28" s="61">
        <v>13620</v>
      </c>
      <c r="D28" s="61">
        <v>14249</v>
      </c>
      <c r="E28" s="1">
        <v>-629</v>
      </c>
      <c r="F28" s="38">
        <v>-4.41E-2</v>
      </c>
      <c r="G28" s="1"/>
    </row>
    <row r="29" spans="1:7" x14ac:dyDescent="0.35">
      <c r="A29" s="1" t="s">
        <v>11</v>
      </c>
      <c r="B29" s="1" t="s">
        <v>118</v>
      </c>
      <c r="C29" s="61">
        <v>4836</v>
      </c>
      <c r="D29" s="61">
        <v>3521</v>
      </c>
      <c r="E29" s="61">
        <v>1315</v>
      </c>
      <c r="F29" s="38">
        <v>0.3735</v>
      </c>
      <c r="G29" s="1" t="s">
        <v>150</v>
      </c>
    </row>
    <row r="30" spans="1:7" x14ac:dyDescent="0.35">
      <c r="A30" s="1" t="s">
        <v>11</v>
      </c>
      <c r="B30" s="1" t="s">
        <v>119</v>
      </c>
      <c r="C30" s="61">
        <v>3002</v>
      </c>
      <c r="D30" s="61">
        <v>3268</v>
      </c>
      <c r="E30" s="1">
        <v>-266</v>
      </c>
      <c r="F30" s="38">
        <v>-8.14E-2</v>
      </c>
      <c r="G30" s="1"/>
    </row>
    <row r="31" spans="1:7" x14ac:dyDescent="0.35">
      <c r="A31" s="1" t="s">
        <v>11</v>
      </c>
      <c r="B31" s="1" t="s">
        <v>120</v>
      </c>
      <c r="C31" s="61">
        <v>5550</v>
      </c>
      <c r="D31" s="61">
        <v>9708</v>
      </c>
      <c r="E31" s="61">
        <v>-4158</v>
      </c>
      <c r="F31" s="38">
        <v>-0.42830000000000001</v>
      </c>
      <c r="G31" s="1" t="s">
        <v>150</v>
      </c>
    </row>
    <row r="32" spans="1:7" x14ac:dyDescent="0.35">
      <c r="A32" s="1" t="s">
        <v>17</v>
      </c>
      <c r="B32" s="1" t="s">
        <v>118</v>
      </c>
      <c r="C32" s="61">
        <v>30576</v>
      </c>
      <c r="D32" s="61">
        <v>43389</v>
      </c>
      <c r="E32" s="61">
        <v>-12813</v>
      </c>
      <c r="F32" s="38">
        <v>-0.29530000000000001</v>
      </c>
      <c r="G32" s="1" t="s">
        <v>150</v>
      </c>
    </row>
    <row r="33" spans="1:7" x14ac:dyDescent="0.35">
      <c r="A33" s="1" t="s">
        <v>17</v>
      </c>
      <c r="B33" s="1" t="s">
        <v>119</v>
      </c>
      <c r="C33" s="61">
        <v>15466</v>
      </c>
      <c r="D33" s="61">
        <v>19094</v>
      </c>
      <c r="E33" s="61">
        <v>-3628</v>
      </c>
      <c r="F33" s="38">
        <v>-0.19</v>
      </c>
      <c r="G33" s="1" t="s">
        <v>150</v>
      </c>
    </row>
    <row r="34" spans="1:7" x14ac:dyDescent="0.35">
      <c r="A34" s="1" t="s">
        <v>17</v>
      </c>
      <c r="B34" s="1" t="s">
        <v>120</v>
      </c>
      <c r="C34" s="61">
        <v>37788</v>
      </c>
      <c r="D34" s="61">
        <v>101779</v>
      </c>
      <c r="E34" s="61">
        <v>-63991</v>
      </c>
      <c r="F34" s="38">
        <v>-0.62870000000000004</v>
      </c>
      <c r="G34" s="1" t="s">
        <v>151</v>
      </c>
    </row>
    <row r="35" spans="1:7" x14ac:dyDescent="0.35">
      <c r="A35" s="1" t="s">
        <v>18</v>
      </c>
      <c r="B35" s="1" t="s">
        <v>118</v>
      </c>
      <c r="C35" s="61">
        <v>6448</v>
      </c>
      <c r="D35" s="61">
        <v>28500</v>
      </c>
      <c r="E35" s="61">
        <v>-22052</v>
      </c>
      <c r="F35" s="38">
        <v>-0.77380000000000004</v>
      </c>
      <c r="G35" s="1" t="s">
        <v>151</v>
      </c>
    </row>
    <row r="36" spans="1:7" x14ac:dyDescent="0.35">
      <c r="A36" s="1" t="s">
        <v>18</v>
      </c>
      <c r="B36" s="1" t="s">
        <v>119</v>
      </c>
      <c r="C36" s="61">
        <v>56371</v>
      </c>
      <c r="D36" s="61">
        <v>56356</v>
      </c>
      <c r="E36" s="1">
        <v>15</v>
      </c>
      <c r="F36" s="38">
        <v>2.9999999999999997E-4</v>
      </c>
      <c r="G36" s="1"/>
    </row>
    <row r="37" spans="1:7" x14ac:dyDescent="0.35">
      <c r="A37" s="1" t="s">
        <v>18</v>
      </c>
      <c r="B37" s="1" t="s">
        <v>120</v>
      </c>
      <c r="C37" s="61">
        <v>50527</v>
      </c>
      <c r="D37" s="61">
        <v>50507</v>
      </c>
      <c r="E37" s="1">
        <v>20</v>
      </c>
      <c r="F37" s="38">
        <v>4.0000000000000002E-4</v>
      </c>
      <c r="G37" s="1"/>
    </row>
    <row r="38" spans="1:7" x14ac:dyDescent="0.35">
      <c r="A38" s="1" t="s">
        <v>48</v>
      </c>
      <c r="B38" s="1" t="s">
        <v>118</v>
      </c>
      <c r="C38" s="61">
        <v>1820</v>
      </c>
      <c r="D38" s="61">
        <v>4458</v>
      </c>
      <c r="E38" s="61">
        <v>-2638</v>
      </c>
      <c r="F38" s="38">
        <v>-0.5917</v>
      </c>
      <c r="G38" s="1" t="s">
        <v>151</v>
      </c>
    </row>
    <row r="39" spans="1:7" x14ac:dyDescent="0.35">
      <c r="A39" s="1" t="s">
        <v>48</v>
      </c>
      <c r="B39" s="1" t="s">
        <v>119</v>
      </c>
      <c r="C39" s="61">
        <v>4062</v>
      </c>
      <c r="D39" s="61">
        <v>4115</v>
      </c>
      <c r="E39" s="1">
        <v>-53</v>
      </c>
      <c r="F39" s="38">
        <v>-1.29E-2</v>
      </c>
      <c r="G39" s="1"/>
    </row>
    <row r="40" spans="1:7" x14ac:dyDescent="0.35">
      <c r="A40" s="1" t="s">
        <v>48</v>
      </c>
      <c r="B40" s="1" t="s">
        <v>120</v>
      </c>
      <c r="C40" s="61">
        <v>14063</v>
      </c>
      <c r="D40" s="61">
        <v>14198</v>
      </c>
      <c r="E40" s="1">
        <v>-135</v>
      </c>
      <c r="F40" s="38">
        <v>-9.4999999999999998E-3</v>
      </c>
      <c r="G40" s="1"/>
    </row>
    <row r="41" spans="1:7" x14ac:dyDescent="0.35">
      <c r="A41" s="1" t="s">
        <v>35</v>
      </c>
      <c r="B41" s="1" t="s">
        <v>118</v>
      </c>
      <c r="C41" s="61">
        <v>6240</v>
      </c>
      <c r="D41" s="61">
        <v>8250</v>
      </c>
      <c r="E41" s="61">
        <v>-2010</v>
      </c>
      <c r="F41" s="38">
        <v>-0.24360000000000001</v>
      </c>
      <c r="G41" s="1" t="s">
        <v>150</v>
      </c>
    </row>
    <row r="42" spans="1:7" x14ac:dyDescent="0.35">
      <c r="A42" s="1" t="s">
        <v>35</v>
      </c>
      <c r="B42" s="1" t="s">
        <v>119</v>
      </c>
      <c r="C42" s="61">
        <v>12949</v>
      </c>
      <c r="D42" s="61">
        <v>12958</v>
      </c>
      <c r="E42" s="1">
        <v>-9</v>
      </c>
      <c r="F42" s="38">
        <v>-6.9999999999999999E-4</v>
      </c>
      <c r="G42" s="1"/>
    </row>
    <row r="43" spans="1:7" x14ac:dyDescent="0.35">
      <c r="A43" s="1" t="s">
        <v>35</v>
      </c>
      <c r="B43" s="1" t="s">
        <v>120</v>
      </c>
      <c r="C43" s="61">
        <v>27375</v>
      </c>
      <c r="D43" s="61">
        <v>27433</v>
      </c>
      <c r="E43" s="1">
        <v>-58</v>
      </c>
      <c r="F43" s="38">
        <v>-2.0999999999999999E-3</v>
      </c>
      <c r="G43" s="1"/>
    </row>
    <row r="44" spans="1:7" x14ac:dyDescent="0.35">
      <c r="A44" s="1" t="s">
        <v>49</v>
      </c>
      <c r="B44" s="1" t="s">
        <v>118</v>
      </c>
      <c r="C44" s="61">
        <v>2028</v>
      </c>
      <c r="D44" s="61">
        <v>3995</v>
      </c>
      <c r="E44" s="61">
        <v>-1967</v>
      </c>
      <c r="F44" s="38">
        <v>-0.4924</v>
      </c>
      <c r="G44" s="1" t="s">
        <v>150</v>
      </c>
    </row>
    <row r="45" spans="1:7" x14ac:dyDescent="0.35">
      <c r="A45" s="1" t="s">
        <v>49</v>
      </c>
      <c r="B45" s="1" t="s">
        <v>119</v>
      </c>
      <c r="C45" s="61">
        <v>4994</v>
      </c>
      <c r="D45" s="61">
        <v>4919</v>
      </c>
      <c r="E45" s="1">
        <v>75</v>
      </c>
      <c r="F45" s="38">
        <v>1.52E-2</v>
      </c>
      <c r="G45" s="1"/>
    </row>
    <row r="46" spans="1:7" x14ac:dyDescent="0.35">
      <c r="A46" s="1" t="s">
        <v>49</v>
      </c>
      <c r="B46" s="1" t="s">
        <v>120</v>
      </c>
      <c r="C46" s="61">
        <v>26865</v>
      </c>
      <c r="D46" s="61">
        <v>26420</v>
      </c>
      <c r="E46" s="1">
        <v>445</v>
      </c>
      <c r="F46" s="38">
        <v>1.6799999999999999E-2</v>
      </c>
      <c r="G46" s="1"/>
    </row>
    <row r="47" spans="1:7" x14ac:dyDescent="0.35">
      <c r="A47" s="1" t="s">
        <v>36</v>
      </c>
      <c r="B47" s="1" t="s">
        <v>118</v>
      </c>
      <c r="C47" s="61">
        <v>15444</v>
      </c>
      <c r="D47" s="61">
        <v>17195</v>
      </c>
      <c r="E47" s="61">
        <v>-1751</v>
      </c>
      <c r="F47" s="38">
        <v>-0.1018</v>
      </c>
      <c r="G47" s="1"/>
    </row>
    <row r="48" spans="1:7" x14ac:dyDescent="0.35">
      <c r="A48" s="1" t="s">
        <v>36</v>
      </c>
      <c r="B48" s="1" t="s">
        <v>119</v>
      </c>
      <c r="C48" s="61">
        <v>64338</v>
      </c>
      <c r="D48" s="61">
        <v>66933</v>
      </c>
      <c r="E48" s="61">
        <v>-2595</v>
      </c>
      <c r="F48" s="38">
        <v>-3.8800000000000001E-2</v>
      </c>
      <c r="G48" s="1"/>
    </row>
    <row r="49" spans="1:7" x14ac:dyDescent="0.35">
      <c r="A49" s="1" t="s">
        <v>36</v>
      </c>
      <c r="B49" s="1" t="s">
        <v>120</v>
      </c>
      <c r="C49" s="61">
        <v>123354</v>
      </c>
      <c r="D49" s="61">
        <v>95799</v>
      </c>
      <c r="E49" s="61">
        <v>27555</v>
      </c>
      <c r="F49" s="38">
        <v>0.28760000000000002</v>
      </c>
      <c r="G49" s="1" t="s">
        <v>150</v>
      </c>
    </row>
    <row r="50" spans="1:7" x14ac:dyDescent="0.35">
      <c r="A50" s="1" t="s">
        <v>37</v>
      </c>
      <c r="B50" s="1" t="s">
        <v>118</v>
      </c>
      <c r="C50" s="61">
        <v>23400</v>
      </c>
      <c r="D50" s="61">
        <v>36106</v>
      </c>
      <c r="E50" s="61">
        <v>-12706</v>
      </c>
      <c r="F50" s="38">
        <v>-0.35189999999999999</v>
      </c>
      <c r="G50" s="1" t="s">
        <v>150</v>
      </c>
    </row>
    <row r="51" spans="1:7" x14ac:dyDescent="0.35">
      <c r="A51" s="1" t="s">
        <v>37</v>
      </c>
      <c r="B51" s="1" t="s">
        <v>119</v>
      </c>
      <c r="C51" s="61">
        <v>27442</v>
      </c>
      <c r="D51" s="61">
        <v>27441</v>
      </c>
      <c r="E51" s="1">
        <v>1</v>
      </c>
      <c r="F51" s="38">
        <v>0</v>
      </c>
      <c r="G51" s="1"/>
    </row>
    <row r="52" spans="1:7" x14ac:dyDescent="0.35">
      <c r="A52" s="1" t="s">
        <v>37</v>
      </c>
      <c r="B52" s="1" t="s">
        <v>120</v>
      </c>
      <c r="C52" s="61">
        <v>111640</v>
      </c>
      <c r="D52" s="61">
        <v>111648</v>
      </c>
      <c r="E52" s="1">
        <v>-8</v>
      </c>
      <c r="F52" s="38">
        <v>-1E-4</v>
      </c>
      <c r="G52" s="1"/>
    </row>
    <row r="53" spans="1:7" x14ac:dyDescent="0.35">
      <c r="A53" s="1" t="s">
        <v>38</v>
      </c>
      <c r="B53" s="1" t="s">
        <v>118</v>
      </c>
      <c r="C53" s="61">
        <v>4680</v>
      </c>
      <c r="D53" s="61">
        <v>4975</v>
      </c>
      <c r="E53" s="1">
        <v>-295</v>
      </c>
      <c r="F53" s="38">
        <v>-5.9299999999999999E-2</v>
      </c>
      <c r="G53" s="1"/>
    </row>
    <row r="54" spans="1:7" x14ac:dyDescent="0.35">
      <c r="A54" s="1" t="s">
        <v>38</v>
      </c>
      <c r="B54" s="1" t="s">
        <v>119</v>
      </c>
      <c r="C54" s="61">
        <v>13204</v>
      </c>
      <c r="D54" s="61">
        <v>13212</v>
      </c>
      <c r="E54" s="1">
        <v>-8</v>
      </c>
      <c r="F54" s="38">
        <v>-5.9999999999999995E-4</v>
      </c>
      <c r="G54" s="1"/>
    </row>
    <row r="55" spans="1:7" x14ac:dyDescent="0.35">
      <c r="A55" s="1" t="s">
        <v>38</v>
      </c>
      <c r="B55" s="1" t="s">
        <v>120</v>
      </c>
      <c r="C55" s="61">
        <v>22096</v>
      </c>
      <c r="D55" s="61">
        <v>22847</v>
      </c>
      <c r="E55" s="1">
        <v>-751</v>
      </c>
      <c r="F55" s="38">
        <v>-3.2899999999999999E-2</v>
      </c>
      <c r="G55" s="1"/>
    </row>
    <row r="56" spans="1:7" x14ac:dyDescent="0.35">
      <c r="A56" s="1" t="s">
        <v>19</v>
      </c>
      <c r="B56" s="1" t="s">
        <v>118</v>
      </c>
      <c r="C56" s="61">
        <v>8112</v>
      </c>
      <c r="D56" s="61">
        <v>8338</v>
      </c>
      <c r="E56" s="1">
        <v>-226</v>
      </c>
      <c r="F56" s="38">
        <v>-2.7099999999999999E-2</v>
      </c>
      <c r="G56" s="1"/>
    </row>
    <row r="57" spans="1:7" x14ac:dyDescent="0.35">
      <c r="A57" s="1" t="s">
        <v>19</v>
      </c>
      <c r="B57" s="1" t="s">
        <v>119</v>
      </c>
      <c r="C57" s="61">
        <v>13573</v>
      </c>
      <c r="D57" s="61">
        <v>14412</v>
      </c>
      <c r="E57" s="1">
        <v>-839</v>
      </c>
      <c r="F57" s="38">
        <v>-5.8200000000000002E-2</v>
      </c>
      <c r="G57" s="1"/>
    </row>
    <row r="58" spans="1:7" x14ac:dyDescent="0.35">
      <c r="A58" s="1" t="s">
        <v>19</v>
      </c>
      <c r="B58" s="1" t="s">
        <v>120</v>
      </c>
      <c r="C58" s="61">
        <v>21328</v>
      </c>
      <c r="D58" s="61">
        <v>25810</v>
      </c>
      <c r="E58" s="61">
        <v>-4482</v>
      </c>
      <c r="F58" s="38">
        <v>-0.17369999999999999</v>
      </c>
      <c r="G58" s="1" t="s">
        <v>150</v>
      </c>
    </row>
    <row r="59" spans="1:7" x14ac:dyDescent="0.35">
      <c r="A59" s="1" t="s">
        <v>26</v>
      </c>
      <c r="B59" s="1" t="s">
        <v>118</v>
      </c>
      <c r="C59" s="61">
        <v>17680</v>
      </c>
      <c r="D59" s="61">
        <v>14327</v>
      </c>
      <c r="E59" s="61">
        <v>3353</v>
      </c>
      <c r="F59" s="38">
        <v>0.23400000000000001</v>
      </c>
      <c r="G59" s="1" t="s">
        <v>150</v>
      </c>
    </row>
    <row r="60" spans="1:7" x14ac:dyDescent="0.35">
      <c r="A60" s="1" t="s">
        <v>26</v>
      </c>
      <c r="B60" s="1" t="s">
        <v>119</v>
      </c>
      <c r="C60" s="61">
        <v>16307</v>
      </c>
      <c r="D60" s="61">
        <v>16327</v>
      </c>
      <c r="E60" s="1">
        <v>-20</v>
      </c>
      <c r="F60" s="38">
        <v>-1.1999999999999999E-3</v>
      </c>
      <c r="G60" s="1"/>
    </row>
    <row r="61" spans="1:7" x14ac:dyDescent="0.35">
      <c r="A61" s="1" t="s">
        <v>26</v>
      </c>
      <c r="B61" s="1" t="s">
        <v>120</v>
      </c>
      <c r="C61" s="61">
        <v>48258</v>
      </c>
      <c r="D61" s="61">
        <v>46886</v>
      </c>
      <c r="E61" s="61">
        <v>1372</v>
      </c>
      <c r="F61" s="38">
        <v>2.93E-2</v>
      </c>
      <c r="G61" s="1"/>
    </row>
    <row r="62" spans="1:7" x14ac:dyDescent="0.35">
      <c r="A62" s="1" t="s">
        <v>2</v>
      </c>
      <c r="B62" s="1" t="s">
        <v>118</v>
      </c>
      <c r="C62" s="61">
        <v>47528</v>
      </c>
      <c r="D62" s="61">
        <v>32227</v>
      </c>
      <c r="E62" s="61">
        <v>15301</v>
      </c>
      <c r="F62" s="38">
        <v>0.4748</v>
      </c>
      <c r="G62" s="1" t="s">
        <v>150</v>
      </c>
    </row>
    <row r="63" spans="1:7" x14ac:dyDescent="0.35">
      <c r="A63" s="1" t="s">
        <v>2</v>
      </c>
      <c r="B63" s="1" t="s">
        <v>119</v>
      </c>
      <c r="C63" s="61">
        <v>28224</v>
      </c>
      <c r="D63" s="61">
        <v>28435</v>
      </c>
      <c r="E63" s="1">
        <v>-211</v>
      </c>
      <c r="F63" s="38">
        <v>-7.4000000000000003E-3</v>
      </c>
      <c r="G63" s="1"/>
    </row>
    <row r="64" spans="1:7" x14ac:dyDescent="0.35">
      <c r="A64" s="1" t="s">
        <v>2</v>
      </c>
      <c r="B64" s="1" t="s">
        <v>120</v>
      </c>
      <c r="C64" s="61">
        <v>76416</v>
      </c>
      <c r="D64" s="61">
        <v>72866</v>
      </c>
      <c r="E64" s="61">
        <v>3550</v>
      </c>
      <c r="F64" s="38">
        <v>4.87E-2</v>
      </c>
      <c r="G64" s="1"/>
    </row>
    <row r="65" spans="1:7" x14ac:dyDescent="0.35">
      <c r="A65" s="1" t="s">
        <v>12</v>
      </c>
      <c r="B65" s="1" t="s">
        <v>118</v>
      </c>
      <c r="C65" s="61">
        <v>1352</v>
      </c>
      <c r="D65" s="61">
        <v>19394</v>
      </c>
      <c r="E65" s="61">
        <v>-18042</v>
      </c>
      <c r="F65" s="38">
        <v>-0.93030000000000002</v>
      </c>
      <c r="G65" s="1" t="s">
        <v>151</v>
      </c>
    </row>
    <row r="66" spans="1:7" x14ac:dyDescent="0.35">
      <c r="A66" s="1" t="s">
        <v>12</v>
      </c>
      <c r="B66" s="1" t="s">
        <v>119</v>
      </c>
      <c r="C66" s="61">
        <v>17109</v>
      </c>
      <c r="D66" s="61">
        <v>17599</v>
      </c>
      <c r="E66" s="1">
        <v>-490</v>
      </c>
      <c r="F66" s="38">
        <v>-2.7799999999999998E-2</v>
      </c>
      <c r="G66" s="1"/>
    </row>
    <row r="67" spans="1:7" x14ac:dyDescent="0.35">
      <c r="A67" s="1" t="s">
        <v>12</v>
      </c>
      <c r="B67" s="1" t="s">
        <v>120</v>
      </c>
      <c r="C67" s="61">
        <v>27608</v>
      </c>
      <c r="D67" s="61">
        <v>28527</v>
      </c>
      <c r="E67" s="1">
        <v>-919</v>
      </c>
      <c r="F67" s="38">
        <v>-3.2199999999999999E-2</v>
      </c>
      <c r="G67" s="1"/>
    </row>
    <row r="68" spans="1:7" x14ac:dyDescent="0.35">
      <c r="A68" s="1" t="s">
        <v>3</v>
      </c>
      <c r="B68" s="1" t="s">
        <v>118</v>
      </c>
      <c r="C68" s="61">
        <v>2444</v>
      </c>
      <c r="D68" s="61">
        <v>2142</v>
      </c>
      <c r="E68" s="1">
        <v>302</v>
      </c>
      <c r="F68" s="38">
        <v>0.14099999999999999</v>
      </c>
      <c r="G68" s="1"/>
    </row>
    <row r="69" spans="1:7" x14ac:dyDescent="0.35">
      <c r="A69" s="1" t="s">
        <v>3</v>
      </c>
      <c r="B69" s="1" t="s">
        <v>119</v>
      </c>
      <c r="C69" s="61">
        <v>4377</v>
      </c>
      <c r="D69" s="61">
        <v>4407</v>
      </c>
      <c r="E69" s="1">
        <v>-30</v>
      </c>
      <c r="F69" s="38">
        <v>-6.7999999999999996E-3</v>
      </c>
      <c r="G69" s="1"/>
    </row>
    <row r="70" spans="1:7" x14ac:dyDescent="0.35">
      <c r="A70" s="1" t="s">
        <v>3</v>
      </c>
      <c r="B70" s="1" t="s">
        <v>120</v>
      </c>
      <c r="C70" s="61">
        <v>11521</v>
      </c>
      <c r="D70" s="61">
        <v>11855</v>
      </c>
      <c r="E70" s="1">
        <v>-334</v>
      </c>
      <c r="F70" s="38">
        <v>-2.8199999999999999E-2</v>
      </c>
      <c r="G70" s="1"/>
    </row>
    <row r="71" spans="1:7" x14ac:dyDescent="0.35">
      <c r="A71" s="1" t="s">
        <v>39</v>
      </c>
      <c r="B71" s="1" t="s">
        <v>118</v>
      </c>
      <c r="C71" s="61">
        <v>51532</v>
      </c>
      <c r="D71" s="61">
        <v>47210</v>
      </c>
      <c r="E71" s="61">
        <v>4322</v>
      </c>
      <c r="F71" s="38">
        <v>9.1499999999999998E-2</v>
      </c>
      <c r="G71" s="1"/>
    </row>
    <row r="72" spans="1:7" x14ac:dyDescent="0.35">
      <c r="A72" s="1" t="s">
        <v>39</v>
      </c>
      <c r="B72" s="1" t="s">
        <v>119</v>
      </c>
      <c r="C72" s="61">
        <v>59471</v>
      </c>
      <c r="D72" s="61">
        <v>60925</v>
      </c>
      <c r="E72" s="61">
        <v>-1454</v>
      </c>
      <c r="F72" s="38">
        <v>-2.3900000000000001E-2</v>
      </c>
      <c r="G72" s="1"/>
    </row>
    <row r="73" spans="1:7" x14ac:dyDescent="0.35">
      <c r="A73" s="1" t="s">
        <v>39</v>
      </c>
      <c r="B73" s="1" t="s">
        <v>120</v>
      </c>
      <c r="C73" s="61">
        <v>326987</v>
      </c>
      <c r="D73" s="61">
        <v>280401</v>
      </c>
      <c r="E73" s="61">
        <v>46586</v>
      </c>
      <c r="F73" s="38">
        <v>0.1661</v>
      </c>
      <c r="G73" s="1" t="s">
        <v>150</v>
      </c>
    </row>
    <row r="74" spans="1:7" x14ac:dyDescent="0.35">
      <c r="A74" s="1" t="s">
        <v>40</v>
      </c>
      <c r="B74" s="1" t="s">
        <v>118</v>
      </c>
      <c r="C74" s="61">
        <v>13832</v>
      </c>
      <c r="D74" s="61">
        <v>14457</v>
      </c>
      <c r="E74" s="1">
        <v>-625</v>
      </c>
      <c r="F74" s="38">
        <v>-4.3200000000000002E-2</v>
      </c>
      <c r="G74" s="1"/>
    </row>
    <row r="75" spans="1:7" x14ac:dyDescent="0.35">
      <c r="A75" s="1" t="s">
        <v>40</v>
      </c>
      <c r="B75" s="1" t="s">
        <v>119</v>
      </c>
      <c r="C75" s="61">
        <v>23073</v>
      </c>
      <c r="D75" s="61">
        <v>24223</v>
      </c>
      <c r="E75" s="61">
        <v>-1150</v>
      </c>
      <c r="F75" s="38">
        <v>-4.7500000000000001E-2</v>
      </c>
      <c r="G75" s="1"/>
    </row>
    <row r="76" spans="1:7" x14ac:dyDescent="0.35">
      <c r="A76" s="1" t="s">
        <v>40</v>
      </c>
      <c r="B76" s="1" t="s">
        <v>120</v>
      </c>
      <c r="C76" s="61">
        <v>67896</v>
      </c>
      <c r="D76" s="61">
        <v>69794</v>
      </c>
      <c r="E76" s="61">
        <v>-1898</v>
      </c>
      <c r="F76" s="38">
        <v>-2.7199999999999998E-2</v>
      </c>
      <c r="G76" s="1"/>
    </row>
    <row r="77" spans="1:7" x14ac:dyDescent="0.35">
      <c r="A77" s="1" t="s">
        <v>41</v>
      </c>
      <c r="B77" s="1" t="s">
        <v>118</v>
      </c>
      <c r="C77" s="61">
        <v>12272</v>
      </c>
      <c r="D77" s="61">
        <v>14168</v>
      </c>
      <c r="E77" s="61">
        <v>-1896</v>
      </c>
      <c r="F77" s="38">
        <v>-0.1338</v>
      </c>
      <c r="G77" s="1"/>
    </row>
    <row r="78" spans="1:7" x14ac:dyDescent="0.35">
      <c r="A78" s="1" t="s">
        <v>41</v>
      </c>
      <c r="B78" s="1" t="s">
        <v>119</v>
      </c>
      <c r="C78" s="61">
        <v>30982</v>
      </c>
      <c r="D78" s="61">
        <v>31653</v>
      </c>
      <c r="E78" s="1">
        <v>-671</v>
      </c>
      <c r="F78" s="38">
        <v>-2.12E-2</v>
      </c>
      <c r="G78" s="1"/>
    </row>
    <row r="79" spans="1:7" x14ac:dyDescent="0.35">
      <c r="A79" s="1" t="s">
        <v>41</v>
      </c>
      <c r="B79" s="1" t="s">
        <v>120</v>
      </c>
      <c r="C79" s="61">
        <v>74459</v>
      </c>
      <c r="D79" s="61">
        <v>73590</v>
      </c>
      <c r="E79" s="1">
        <v>869</v>
      </c>
      <c r="F79" s="38">
        <v>1.18E-2</v>
      </c>
      <c r="G79" s="1"/>
    </row>
    <row r="80" spans="1:7" x14ac:dyDescent="0.35">
      <c r="A80" s="1" t="s">
        <v>20</v>
      </c>
      <c r="B80" s="1" t="s">
        <v>118</v>
      </c>
      <c r="C80" s="61">
        <v>7384</v>
      </c>
      <c r="D80" s="61">
        <v>6475</v>
      </c>
      <c r="E80" s="1">
        <v>909</v>
      </c>
      <c r="F80" s="38">
        <v>0.1404</v>
      </c>
      <c r="G80" s="1"/>
    </row>
    <row r="81" spans="1:7" x14ac:dyDescent="0.35">
      <c r="A81" s="1" t="s">
        <v>20</v>
      </c>
      <c r="B81" s="1" t="s">
        <v>119</v>
      </c>
      <c r="C81" s="61">
        <v>16506</v>
      </c>
      <c r="D81" s="61">
        <v>16576</v>
      </c>
      <c r="E81" s="1">
        <v>-70</v>
      </c>
      <c r="F81" s="38">
        <v>-4.1999999999999997E-3</v>
      </c>
      <c r="G81" s="1"/>
    </row>
    <row r="82" spans="1:7" x14ac:dyDescent="0.35">
      <c r="A82" s="1" t="s">
        <v>20</v>
      </c>
      <c r="B82" s="1" t="s">
        <v>120</v>
      </c>
      <c r="C82" s="61">
        <v>25487</v>
      </c>
      <c r="D82" s="61">
        <v>25622</v>
      </c>
      <c r="E82" s="1">
        <v>-135</v>
      </c>
      <c r="F82" s="38">
        <v>-5.3E-3</v>
      </c>
      <c r="G82" s="1"/>
    </row>
    <row r="83" spans="1:7" x14ac:dyDescent="0.35">
      <c r="A83" s="1" t="s">
        <v>27</v>
      </c>
      <c r="B83" s="1" t="s">
        <v>118</v>
      </c>
      <c r="C83" s="61">
        <v>1924</v>
      </c>
      <c r="D83" s="61">
        <v>3206</v>
      </c>
      <c r="E83" s="61">
        <v>-1282</v>
      </c>
      <c r="F83" s="38">
        <v>-0.39989999999999998</v>
      </c>
      <c r="G83" s="1" t="s">
        <v>150</v>
      </c>
    </row>
    <row r="84" spans="1:7" x14ac:dyDescent="0.35">
      <c r="A84" s="1" t="s">
        <v>27</v>
      </c>
      <c r="B84" s="1" t="s">
        <v>119</v>
      </c>
      <c r="C84" s="61">
        <v>4073</v>
      </c>
      <c r="D84" s="61">
        <v>4565</v>
      </c>
      <c r="E84" s="1">
        <v>-492</v>
      </c>
      <c r="F84" s="38">
        <v>-0.10780000000000001</v>
      </c>
      <c r="G84" s="1"/>
    </row>
    <row r="85" spans="1:7" x14ac:dyDescent="0.35">
      <c r="A85" s="1" t="s">
        <v>27</v>
      </c>
      <c r="B85" s="1" t="s">
        <v>120</v>
      </c>
      <c r="C85" s="61">
        <v>10299</v>
      </c>
      <c r="D85" s="61">
        <v>18309</v>
      </c>
      <c r="E85" s="61">
        <v>-8010</v>
      </c>
      <c r="F85" s="38">
        <v>-0.4375</v>
      </c>
      <c r="G85" s="1" t="s">
        <v>150</v>
      </c>
    </row>
    <row r="86" spans="1:7" x14ac:dyDescent="0.35">
      <c r="A86" s="1" t="s">
        <v>21</v>
      </c>
      <c r="B86" s="1" t="s">
        <v>118</v>
      </c>
      <c r="C86" s="61">
        <v>22256</v>
      </c>
      <c r="D86" s="61">
        <v>19258</v>
      </c>
      <c r="E86" s="61">
        <v>2998</v>
      </c>
      <c r="F86" s="38">
        <v>0.15570000000000001</v>
      </c>
      <c r="G86" s="1" t="s">
        <v>150</v>
      </c>
    </row>
    <row r="87" spans="1:7" x14ac:dyDescent="0.35">
      <c r="A87" s="1" t="s">
        <v>21</v>
      </c>
      <c r="B87" s="1" t="s">
        <v>119</v>
      </c>
      <c r="C87" s="61">
        <v>30817</v>
      </c>
      <c r="D87" s="61">
        <v>31109</v>
      </c>
      <c r="E87" s="1">
        <v>-292</v>
      </c>
      <c r="F87" s="38">
        <v>-9.4000000000000004E-3</v>
      </c>
      <c r="G87" s="1"/>
    </row>
    <row r="88" spans="1:7" x14ac:dyDescent="0.35">
      <c r="A88" s="1" t="s">
        <v>21</v>
      </c>
      <c r="B88" s="1" t="s">
        <v>120</v>
      </c>
      <c r="C88" s="61">
        <v>72890</v>
      </c>
      <c r="D88" s="61">
        <v>76997</v>
      </c>
      <c r="E88" s="61">
        <v>-4107</v>
      </c>
      <c r="F88" s="38">
        <v>-5.33E-2</v>
      </c>
      <c r="G88" s="1"/>
    </row>
    <row r="89" spans="1:7" x14ac:dyDescent="0.35">
      <c r="A89" s="1" t="s">
        <v>28</v>
      </c>
      <c r="B89" s="1" t="s">
        <v>118</v>
      </c>
      <c r="C89" s="61">
        <v>2340</v>
      </c>
      <c r="D89" s="61">
        <v>2146</v>
      </c>
      <c r="E89" s="1">
        <v>194</v>
      </c>
      <c r="F89" s="38">
        <v>9.0399999999999994E-2</v>
      </c>
      <c r="G89" s="1"/>
    </row>
    <row r="90" spans="1:7" x14ac:dyDescent="0.35">
      <c r="A90" s="1" t="s">
        <v>28</v>
      </c>
      <c r="B90" s="1" t="s">
        <v>119</v>
      </c>
      <c r="C90" s="61">
        <v>3594</v>
      </c>
      <c r="D90" s="61">
        <v>3594</v>
      </c>
      <c r="E90" s="1">
        <v>0</v>
      </c>
      <c r="F90" s="38">
        <v>0</v>
      </c>
      <c r="G90" s="1"/>
    </row>
    <row r="91" spans="1:7" x14ac:dyDescent="0.35">
      <c r="A91" s="1" t="s">
        <v>28</v>
      </c>
      <c r="B91" s="1" t="s">
        <v>120</v>
      </c>
      <c r="C91" s="61">
        <v>9630</v>
      </c>
      <c r="D91" s="61">
        <v>9829</v>
      </c>
      <c r="E91" s="1">
        <v>-199</v>
      </c>
      <c r="F91" s="38">
        <v>-2.0199999999999999E-2</v>
      </c>
      <c r="G91" s="1"/>
    </row>
    <row r="92" spans="1:7" x14ac:dyDescent="0.35">
      <c r="A92" s="1" t="s">
        <v>42</v>
      </c>
      <c r="B92" s="1" t="s">
        <v>118</v>
      </c>
      <c r="C92" s="61">
        <v>2236</v>
      </c>
      <c r="D92" s="61">
        <v>3274</v>
      </c>
      <c r="E92" s="61">
        <v>-1038</v>
      </c>
      <c r="F92" s="38">
        <v>-0.317</v>
      </c>
      <c r="G92" s="1" t="s">
        <v>150</v>
      </c>
    </row>
    <row r="93" spans="1:7" x14ac:dyDescent="0.35">
      <c r="A93" s="1" t="s">
        <v>42</v>
      </c>
      <c r="B93" s="1" t="s">
        <v>119</v>
      </c>
      <c r="C93" s="61">
        <v>6589</v>
      </c>
      <c r="D93" s="61">
        <v>6608</v>
      </c>
      <c r="E93" s="1">
        <v>-19</v>
      </c>
      <c r="F93" s="38">
        <v>-2.8999999999999998E-3</v>
      </c>
      <c r="G93" s="1"/>
    </row>
    <row r="94" spans="1:7" x14ac:dyDescent="0.35">
      <c r="A94" s="1" t="s">
        <v>42</v>
      </c>
      <c r="B94" s="1" t="s">
        <v>120</v>
      </c>
      <c r="C94" s="61">
        <v>34853</v>
      </c>
      <c r="D94" s="61">
        <v>33907</v>
      </c>
      <c r="E94" s="1">
        <v>946</v>
      </c>
      <c r="F94" s="38">
        <v>2.7900000000000001E-2</v>
      </c>
      <c r="G94" s="1"/>
    </row>
    <row r="95" spans="1:7" x14ac:dyDescent="0.35">
      <c r="A95" s="1" t="s">
        <v>4</v>
      </c>
      <c r="B95" s="1" t="s">
        <v>118</v>
      </c>
      <c r="C95" s="1">
        <v>624</v>
      </c>
      <c r="D95" s="61">
        <v>1591</v>
      </c>
      <c r="E95" s="1">
        <v>-967</v>
      </c>
      <c r="F95" s="38">
        <v>-0.60780000000000001</v>
      </c>
      <c r="G95" s="1" t="s">
        <v>151</v>
      </c>
    </row>
    <row r="96" spans="1:7" x14ac:dyDescent="0.35">
      <c r="A96" s="1" t="s">
        <v>4</v>
      </c>
      <c r="B96" s="1" t="s">
        <v>119</v>
      </c>
      <c r="C96" s="61">
        <v>2213</v>
      </c>
      <c r="D96" s="61">
        <v>2673</v>
      </c>
      <c r="E96" s="1">
        <v>-460</v>
      </c>
      <c r="F96" s="38">
        <v>-0.1721</v>
      </c>
      <c r="G96" s="1" t="s">
        <v>150</v>
      </c>
    </row>
    <row r="97" spans="1:7" x14ac:dyDescent="0.35">
      <c r="A97" s="1" t="s">
        <v>4</v>
      </c>
      <c r="B97" s="1" t="s">
        <v>120</v>
      </c>
      <c r="C97" s="61">
        <v>14167</v>
      </c>
      <c r="D97" s="61">
        <v>17848</v>
      </c>
      <c r="E97" s="61">
        <v>-3681</v>
      </c>
      <c r="F97" s="38">
        <v>-0.20619999999999999</v>
      </c>
      <c r="G97" s="1" t="s">
        <v>150</v>
      </c>
    </row>
    <row r="98" spans="1:7" x14ac:dyDescent="0.35">
      <c r="A98" s="1" t="s">
        <v>5</v>
      </c>
      <c r="B98" s="1" t="s">
        <v>118</v>
      </c>
      <c r="C98" s="61">
        <v>95108</v>
      </c>
      <c r="D98" s="61">
        <v>62795</v>
      </c>
      <c r="E98" s="61">
        <v>32313</v>
      </c>
      <c r="F98" s="38">
        <v>0.51459999999999995</v>
      </c>
      <c r="G98" s="1" t="s">
        <v>151</v>
      </c>
    </row>
    <row r="99" spans="1:7" x14ac:dyDescent="0.35">
      <c r="A99" s="1" t="s">
        <v>5</v>
      </c>
      <c r="B99" s="1" t="s">
        <v>119</v>
      </c>
      <c r="C99" s="61">
        <v>55229</v>
      </c>
      <c r="D99" s="61">
        <v>55317</v>
      </c>
      <c r="E99" s="1">
        <v>-88</v>
      </c>
      <c r="F99" s="38">
        <v>-1.6000000000000001E-3</v>
      </c>
      <c r="G99" s="1"/>
    </row>
    <row r="100" spans="1:7" x14ac:dyDescent="0.35">
      <c r="A100" s="1" t="s">
        <v>5</v>
      </c>
      <c r="B100" s="1" t="s">
        <v>120</v>
      </c>
      <c r="C100" s="61">
        <v>55231</v>
      </c>
      <c r="D100" s="61">
        <v>55701</v>
      </c>
      <c r="E100" s="1">
        <v>-470</v>
      </c>
      <c r="F100" s="38">
        <v>-8.3999999999999995E-3</v>
      </c>
      <c r="G100" s="1"/>
    </row>
    <row r="101" spans="1:7" x14ac:dyDescent="0.35">
      <c r="A101" s="1" t="s">
        <v>29</v>
      </c>
      <c r="B101" s="1" t="s">
        <v>118</v>
      </c>
      <c r="C101" s="61">
        <v>15704</v>
      </c>
      <c r="D101" s="61">
        <v>7093</v>
      </c>
      <c r="E101" s="61">
        <v>8611</v>
      </c>
      <c r="F101" s="38">
        <v>1.214</v>
      </c>
      <c r="G101" s="1" t="s">
        <v>151</v>
      </c>
    </row>
    <row r="102" spans="1:7" x14ac:dyDescent="0.35">
      <c r="A102" s="1" t="s">
        <v>29</v>
      </c>
      <c r="B102" s="1" t="s">
        <v>119</v>
      </c>
      <c r="C102" s="61">
        <v>8799</v>
      </c>
      <c r="D102" s="61">
        <v>9286</v>
      </c>
      <c r="E102" s="1">
        <v>-487</v>
      </c>
      <c r="F102" s="38">
        <v>-5.2400000000000002E-2</v>
      </c>
      <c r="G102" s="1"/>
    </row>
    <row r="103" spans="1:7" x14ac:dyDescent="0.35">
      <c r="A103" s="1" t="s">
        <v>29</v>
      </c>
      <c r="B103" s="1" t="s">
        <v>120</v>
      </c>
      <c r="C103" s="61">
        <v>31561</v>
      </c>
      <c r="D103" s="61">
        <v>31917</v>
      </c>
      <c r="E103" s="1">
        <v>-356</v>
      </c>
      <c r="F103" s="38">
        <v>-1.12E-2</v>
      </c>
      <c r="G103" s="1"/>
    </row>
    <row r="104" spans="1:7" x14ac:dyDescent="0.35">
      <c r="A104" s="1" t="s">
        <v>50</v>
      </c>
      <c r="B104" s="1" t="s">
        <v>118</v>
      </c>
      <c r="C104" s="61">
        <v>9984</v>
      </c>
      <c r="D104" s="61">
        <v>7719</v>
      </c>
      <c r="E104" s="61">
        <v>2265</v>
      </c>
      <c r="F104" s="38">
        <v>0.29339999999999999</v>
      </c>
      <c r="G104" s="1" t="s">
        <v>150</v>
      </c>
    </row>
    <row r="105" spans="1:7" x14ac:dyDescent="0.35">
      <c r="A105" s="1" t="s">
        <v>50</v>
      </c>
      <c r="B105" s="1" t="s">
        <v>119</v>
      </c>
      <c r="C105" s="61">
        <v>29654</v>
      </c>
      <c r="D105" s="61">
        <v>28672</v>
      </c>
      <c r="E105" s="1">
        <v>982</v>
      </c>
      <c r="F105" s="38">
        <v>3.4200000000000001E-2</v>
      </c>
      <c r="G105" s="1"/>
    </row>
    <row r="106" spans="1:7" x14ac:dyDescent="0.35">
      <c r="A106" s="1" t="s">
        <v>50</v>
      </c>
      <c r="B106" s="1" t="s">
        <v>120</v>
      </c>
      <c r="C106" s="61">
        <v>44968</v>
      </c>
      <c r="D106" s="61">
        <v>41909</v>
      </c>
      <c r="E106" s="61">
        <v>3059</v>
      </c>
      <c r="F106" s="38">
        <v>7.2999999999999995E-2</v>
      </c>
      <c r="G106" s="1"/>
    </row>
    <row r="107" spans="1:7" x14ac:dyDescent="0.35">
      <c r="A107" s="1" t="s">
        <v>6</v>
      </c>
      <c r="B107" s="1" t="s">
        <v>118</v>
      </c>
      <c r="C107" s="61">
        <v>41600</v>
      </c>
      <c r="D107" s="61">
        <v>51036</v>
      </c>
      <c r="E107" s="61">
        <v>-9436</v>
      </c>
      <c r="F107" s="38">
        <v>-0.18490000000000001</v>
      </c>
      <c r="G107" s="1" t="s">
        <v>150</v>
      </c>
    </row>
    <row r="108" spans="1:7" x14ac:dyDescent="0.35">
      <c r="A108" s="1" t="s">
        <v>6</v>
      </c>
      <c r="B108" s="1" t="s">
        <v>119</v>
      </c>
      <c r="C108" s="61">
        <v>69122</v>
      </c>
      <c r="D108" s="61">
        <v>69164</v>
      </c>
      <c r="E108" s="1">
        <v>-42</v>
      </c>
      <c r="F108" s="38">
        <v>-5.9999999999999995E-4</v>
      </c>
      <c r="G108" s="1"/>
    </row>
    <row r="109" spans="1:7" x14ac:dyDescent="0.35">
      <c r="A109" s="1" t="s">
        <v>6</v>
      </c>
      <c r="B109" s="1" t="s">
        <v>120</v>
      </c>
      <c r="C109" s="61">
        <v>85661</v>
      </c>
      <c r="D109" s="61">
        <v>124073</v>
      </c>
      <c r="E109" s="61">
        <v>-38412</v>
      </c>
      <c r="F109" s="38">
        <v>-0.30959999999999999</v>
      </c>
      <c r="G109" s="1" t="s">
        <v>150</v>
      </c>
    </row>
    <row r="110" spans="1:7" x14ac:dyDescent="0.35">
      <c r="A110" s="1" t="s">
        <v>43</v>
      </c>
      <c r="B110" s="1" t="s">
        <v>118</v>
      </c>
      <c r="C110" s="61">
        <v>24856</v>
      </c>
      <c r="D110" s="61">
        <v>75869</v>
      </c>
      <c r="E110" s="61">
        <v>-51013</v>
      </c>
      <c r="F110" s="38">
        <v>-0.6724</v>
      </c>
      <c r="G110" s="1" t="s">
        <v>151</v>
      </c>
    </row>
    <row r="111" spans="1:7" x14ac:dyDescent="0.35">
      <c r="A111" s="1" t="s">
        <v>43</v>
      </c>
      <c r="B111" s="1" t="s">
        <v>119</v>
      </c>
      <c r="C111" s="61">
        <v>27942</v>
      </c>
      <c r="D111" s="61">
        <v>28192</v>
      </c>
      <c r="E111" s="1">
        <v>-250</v>
      </c>
      <c r="F111" s="38">
        <v>-8.8999999999999999E-3</v>
      </c>
      <c r="G111" s="1"/>
    </row>
    <row r="112" spans="1:7" x14ac:dyDescent="0.35">
      <c r="A112" s="1" t="s">
        <v>43</v>
      </c>
      <c r="B112" s="1" t="s">
        <v>120</v>
      </c>
      <c r="C112" s="61">
        <v>105650</v>
      </c>
      <c r="D112" s="61">
        <v>122628</v>
      </c>
      <c r="E112" s="61">
        <v>-16978</v>
      </c>
      <c r="F112" s="38">
        <v>-0.13850000000000001</v>
      </c>
      <c r="G112" s="1"/>
    </row>
    <row r="113" spans="1:7" x14ac:dyDescent="0.35">
      <c r="A113" s="1" t="s">
        <v>30</v>
      </c>
      <c r="B113" s="1" t="s">
        <v>118</v>
      </c>
      <c r="C113" s="61">
        <v>10400</v>
      </c>
      <c r="D113" s="61">
        <v>18143</v>
      </c>
      <c r="E113" s="61">
        <v>-7743</v>
      </c>
      <c r="F113" s="38">
        <v>-0.42680000000000001</v>
      </c>
      <c r="G113" s="1" t="s">
        <v>150</v>
      </c>
    </row>
    <row r="114" spans="1:7" x14ac:dyDescent="0.35">
      <c r="A114" s="1" t="s">
        <v>30</v>
      </c>
      <c r="B114" s="1" t="s">
        <v>119</v>
      </c>
      <c r="C114" s="61">
        <v>18604</v>
      </c>
      <c r="D114" s="61">
        <v>18712</v>
      </c>
      <c r="E114" s="1">
        <v>-108</v>
      </c>
      <c r="F114" s="38">
        <v>-5.7999999999999996E-3</v>
      </c>
      <c r="G114" s="1"/>
    </row>
    <row r="115" spans="1:7" x14ac:dyDescent="0.35">
      <c r="A115" s="1" t="s">
        <v>30</v>
      </c>
      <c r="B115" s="1" t="s">
        <v>120</v>
      </c>
      <c r="C115" s="61">
        <v>39525</v>
      </c>
      <c r="D115" s="61">
        <v>40228</v>
      </c>
      <c r="E115" s="1">
        <v>-703</v>
      </c>
      <c r="F115" s="38">
        <v>-1.7500000000000002E-2</v>
      </c>
      <c r="G115" s="1"/>
    </row>
    <row r="116" spans="1:7" x14ac:dyDescent="0.35">
      <c r="A116" s="1" t="s">
        <v>51</v>
      </c>
      <c r="B116" s="1" t="s">
        <v>118</v>
      </c>
      <c r="C116" s="61">
        <v>13520</v>
      </c>
      <c r="D116" s="61">
        <v>16246</v>
      </c>
      <c r="E116" s="61">
        <v>-2726</v>
      </c>
      <c r="F116" s="38">
        <v>-0.1678</v>
      </c>
      <c r="G116" s="1" t="s">
        <v>150</v>
      </c>
    </row>
    <row r="117" spans="1:7" x14ac:dyDescent="0.35">
      <c r="A117" s="1" t="s">
        <v>51</v>
      </c>
      <c r="B117" s="1" t="s">
        <v>119</v>
      </c>
      <c r="C117" s="61">
        <v>17607</v>
      </c>
      <c r="D117" s="61">
        <v>20623</v>
      </c>
      <c r="E117" s="61">
        <v>-3016</v>
      </c>
      <c r="F117" s="38">
        <v>-0.1462</v>
      </c>
      <c r="G117" s="1"/>
    </row>
    <row r="118" spans="1:7" x14ac:dyDescent="0.35">
      <c r="A118" s="1" t="s">
        <v>51</v>
      </c>
      <c r="B118" s="1" t="s">
        <v>120</v>
      </c>
      <c r="C118" s="61">
        <v>67545</v>
      </c>
      <c r="D118" s="61">
        <v>71603</v>
      </c>
      <c r="E118" s="61">
        <v>-4058</v>
      </c>
      <c r="F118" s="38">
        <v>-5.67E-2</v>
      </c>
      <c r="G118" s="1"/>
    </row>
    <row r="119" spans="1:7" x14ac:dyDescent="0.35">
      <c r="A119" s="1" t="s">
        <v>13</v>
      </c>
      <c r="B119" s="1" t="s">
        <v>118</v>
      </c>
      <c r="C119" s="61">
        <v>60424</v>
      </c>
      <c r="D119" s="61">
        <v>59647</v>
      </c>
      <c r="E119" s="1">
        <v>777</v>
      </c>
      <c r="F119" s="38">
        <v>1.2999999999999999E-2</v>
      </c>
      <c r="G119" s="1"/>
    </row>
    <row r="120" spans="1:7" x14ac:dyDescent="0.35">
      <c r="A120" s="1" t="s">
        <v>13</v>
      </c>
      <c r="B120" s="1" t="s">
        <v>119</v>
      </c>
      <c r="C120" s="61">
        <v>77021</v>
      </c>
      <c r="D120" s="61">
        <v>76827</v>
      </c>
      <c r="E120" s="1">
        <v>194</v>
      </c>
      <c r="F120" s="38">
        <v>2.5000000000000001E-3</v>
      </c>
      <c r="G120" s="1"/>
    </row>
    <row r="121" spans="1:7" x14ac:dyDescent="0.35">
      <c r="A121" s="1" t="s">
        <v>13</v>
      </c>
      <c r="B121" s="1" t="s">
        <v>120</v>
      </c>
      <c r="C121" s="61">
        <v>183338</v>
      </c>
      <c r="D121" s="61">
        <v>160388</v>
      </c>
      <c r="E121" s="61">
        <v>22950</v>
      </c>
      <c r="F121" s="38">
        <v>0.1431</v>
      </c>
      <c r="G121" s="1"/>
    </row>
    <row r="122" spans="1:7" x14ac:dyDescent="0.35">
      <c r="A122" s="1" t="s">
        <v>7</v>
      </c>
      <c r="B122" s="1" t="s">
        <v>118</v>
      </c>
      <c r="C122" s="61">
        <v>6968</v>
      </c>
      <c r="D122" s="61">
        <v>8354</v>
      </c>
      <c r="E122" s="61">
        <v>-1386</v>
      </c>
      <c r="F122" s="38">
        <v>-0.16589999999999999</v>
      </c>
      <c r="G122" s="1" t="s">
        <v>150</v>
      </c>
    </row>
    <row r="123" spans="1:7" x14ac:dyDescent="0.35">
      <c r="A123" s="1" t="s">
        <v>7</v>
      </c>
      <c r="B123" s="1" t="s">
        <v>119</v>
      </c>
      <c r="C123" s="61">
        <v>6366</v>
      </c>
      <c r="D123" s="61">
        <v>5673</v>
      </c>
      <c r="E123" s="1">
        <v>693</v>
      </c>
      <c r="F123" s="38">
        <v>0.1222</v>
      </c>
      <c r="G123" s="1"/>
    </row>
    <row r="124" spans="1:7" x14ac:dyDescent="0.35">
      <c r="A124" s="1" t="s">
        <v>7</v>
      </c>
      <c r="B124" s="1" t="s">
        <v>120</v>
      </c>
      <c r="C124" s="61">
        <v>10098</v>
      </c>
      <c r="D124" s="61">
        <v>9307</v>
      </c>
      <c r="E124" s="1">
        <v>791</v>
      </c>
      <c r="F124" s="38">
        <v>8.5000000000000006E-2</v>
      </c>
      <c r="G124" s="1"/>
    </row>
    <row r="125" spans="1:7" x14ac:dyDescent="0.35">
      <c r="A125" s="1" t="s">
        <v>8</v>
      </c>
      <c r="B125" s="1" t="s">
        <v>118</v>
      </c>
      <c r="C125" s="61">
        <v>2860</v>
      </c>
      <c r="D125" s="61">
        <v>2990</v>
      </c>
      <c r="E125" s="1">
        <v>-130</v>
      </c>
      <c r="F125" s="38">
        <v>-4.3499999999999997E-2</v>
      </c>
      <c r="G125" s="1"/>
    </row>
    <row r="126" spans="1:7" x14ac:dyDescent="0.35">
      <c r="A126" s="1" t="s">
        <v>8</v>
      </c>
      <c r="B126" s="1" t="s">
        <v>119</v>
      </c>
      <c r="C126" s="61">
        <v>5055</v>
      </c>
      <c r="D126" s="61">
        <v>4922</v>
      </c>
      <c r="E126" s="1">
        <v>133</v>
      </c>
      <c r="F126" s="38">
        <v>2.7E-2</v>
      </c>
      <c r="G126" s="1"/>
    </row>
    <row r="127" spans="1:7" x14ac:dyDescent="0.35">
      <c r="A127" s="1" t="s">
        <v>8</v>
      </c>
      <c r="B127" s="1" t="s">
        <v>120</v>
      </c>
      <c r="C127" s="61">
        <v>7905</v>
      </c>
      <c r="D127" s="61">
        <v>10818</v>
      </c>
      <c r="E127" s="61">
        <v>-2913</v>
      </c>
      <c r="F127" s="38">
        <v>-0.26929999999999998</v>
      </c>
      <c r="G127" s="1" t="s">
        <v>150</v>
      </c>
    </row>
    <row r="128" spans="1:7" x14ac:dyDescent="0.35">
      <c r="A128" s="1" t="s">
        <v>22</v>
      </c>
      <c r="B128" s="1" t="s">
        <v>118</v>
      </c>
      <c r="C128" s="61">
        <v>16172</v>
      </c>
      <c r="D128" s="61">
        <v>13346</v>
      </c>
      <c r="E128" s="61">
        <v>2826</v>
      </c>
      <c r="F128" s="38">
        <v>0.2117</v>
      </c>
      <c r="G128" s="1" t="s">
        <v>150</v>
      </c>
    </row>
    <row r="129" spans="1:7" x14ac:dyDescent="0.35">
      <c r="A129" s="1" t="s">
        <v>22</v>
      </c>
      <c r="B129" s="1" t="s">
        <v>119</v>
      </c>
      <c r="C129" s="61">
        <v>26169</v>
      </c>
      <c r="D129" s="61">
        <v>26197</v>
      </c>
      <c r="E129" s="1">
        <v>-28</v>
      </c>
      <c r="F129" s="38">
        <v>-1.1000000000000001E-3</v>
      </c>
      <c r="G129" s="1"/>
    </row>
    <row r="130" spans="1:7" x14ac:dyDescent="0.35">
      <c r="A130" s="1" t="s">
        <v>22</v>
      </c>
      <c r="B130" s="1" t="s">
        <v>120</v>
      </c>
      <c r="C130" s="61">
        <v>44353</v>
      </c>
      <c r="D130" s="61">
        <v>52567</v>
      </c>
      <c r="E130" s="61">
        <v>-8214</v>
      </c>
      <c r="F130" s="38">
        <v>-0.15629999999999999</v>
      </c>
      <c r="G130" s="1" t="s">
        <v>150</v>
      </c>
    </row>
    <row r="131" spans="1:7" x14ac:dyDescent="0.35">
      <c r="A131" s="1" t="s">
        <v>31</v>
      </c>
      <c r="B131" s="1" t="s">
        <v>118</v>
      </c>
      <c r="C131" s="1">
        <v>416</v>
      </c>
      <c r="D131" s="1">
        <v>645</v>
      </c>
      <c r="E131" s="1">
        <v>-229</v>
      </c>
      <c r="F131" s="38">
        <v>-0.35499999999999998</v>
      </c>
      <c r="G131" s="1" t="s">
        <v>150</v>
      </c>
    </row>
    <row r="132" spans="1:7" x14ac:dyDescent="0.35">
      <c r="A132" s="1" t="s">
        <v>31</v>
      </c>
      <c r="B132" s="1" t="s">
        <v>119</v>
      </c>
      <c r="C132" s="61">
        <v>2294</v>
      </c>
      <c r="D132" s="61">
        <v>2302</v>
      </c>
      <c r="E132" s="1">
        <v>-8</v>
      </c>
      <c r="F132" s="38">
        <v>-3.5000000000000001E-3</v>
      </c>
      <c r="G132" s="1"/>
    </row>
    <row r="133" spans="1:7" x14ac:dyDescent="0.35">
      <c r="A133" s="1" t="s">
        <v>31</v>
      </c>
      <c r="B133" s="1" t="s">
        <v>120</v>
      </c>
      <c r="C133" s="61">
        <v>3438</v>
      </c>
      <c r="D133" s="61">
        <v>3425</v>
      </c>
      <c r="E133" s="1">
        <v>13</v>
      </c>
      <c r="F133" s="38">
        <v>3.8E-3</v>
      </c>
      <c r="G133" s="1"/>
    </row>
    <row r="134" spans="1:7" x14ac:dyDescent="0.35">
      <c r="A134" s="1" t="s">
        <v>23</v>
      </c>
      <c r="B134" s="1" t="s">
        <v>118</v>
      </c>
      <c r="C134" s="61">
        <v>26156</v>
      </c>
      <c r="D134" s="61">
        <v>18189</v>
      </c>
      <c r="E134" s="61">
        <v>7967</v>
      </c>
      <c r="F134" s="38">
        <v>0.438</v>
      </c>
      <c r="G134" s="1" t="s">
        <v>150</v>
      </c>
    </row>
    <row r="135" spans="1:7" x14ac:dyDescent="0.35">
      <c r="A135" s="1" t="s">
        <v>23</v>
      </c>
      <c r="B135" s="1" t="s">
        <v>119</v>
      </c>
      <c r="C135" s="61">
        <v>18141</v>
      </c>
      <c r="D135" s="61">
        <v>18486</v>
      </c>
      <c r="E135" s="1">
        <v>-345</v>
      </c>
      <c r="F135" s="38">
        <v>-1.8700000000000001E-2</v>
      </c>
      <c r="G135" s="1"/>
    </row>
    <row r="136" spans="1:7" x14ac:dyDescent="0.35">
      <c r="A136" s="1" t="s">
        <v>23</v>
      </c>
      <c r="B136" s="1" t="s">
        <v>120</v>
      </c>
      <c r="C136" s="61">
        <v>37028</v>
      </c>
      <c r="D136" s="61">
        <v>37111</v>
      </c>
      <c r="E136" s="1">
        <v>-83</v>
      </c>
      <c r="F136" s="38">
        <v>-2.2000000000000001E-3</v>
      </c>
      <c r="G136" s="1"/>
    </row>
    <row r="137" spans="1:7" x14ac:dyDescent="0.35">
      <c r="A137" s="1" t="s">
        <v>32</v>
      </c>
      <c r="B137" s="1" t="s">
        <v>118</v>
      </c>
      <c r="C137" s="61">
        <v>91936</v>
      </c>
      <c r="D137" s="61">
        <v>88656</v>
      </c>
      <c r="E137" s="61">
        <v>3280</v>
      </c>
      <c r="F137" s="38">
        <v>3.6999999999999998E-2</v>
      </c>
      <c r="G137" s="1"/>
    </row>
    <row r="138" spans="1:7" x14ac:dyDescent="0.35">
      <c r="A138" s="1" t="s">
        <v>32</v>
      </c>
      <c r="B138" s="1" t="s">
        <v>119</v>
      </c>
      <c r="C138" s="61">
        <v>160297</v>
      </c>
      <c r="D138" s="61">
        <v>162720</v>
      </c>
      <c r="E138" s="61">
        <v>-2423</v>
      </c>
      <c r="F138" s="38">
        <v>-1.49E-2</v>
      </c>
      <c r="G138" s="1"/>
    </row>
    <row r="139" spans="1:7" x14ac:dyDescent="0.35">
      <c r="A139" s="1" t="s">
        <v>32</v>
      </c>
      <c r="B139" s="1" t="s">
        <v>120</v>
      </c>
      <c r="C139" s="61">
        <v>238090</v>
      </c>
      <c r="D139" s="61">
        <v>246313</v>
      </c>
      <c r="E139" s="61">
        <v>-8223</v>
      </c>
      <c r="F139" s="38">
        <v>-3.3399999999999999E-2</v>
      </c>
      <c r="G139" s="1"/>
    </row>
    <row r="140" spans="1:7" x14ac:dyDescent="0.35">
      <c r="A140" s="1" t="s">
        <v>33</v>
      </c>
      <c r="B140" s="1" t="s">
        <v>118</v>
      </c>
      <c r="C140" s="61">
        <v>4628</v>
      </c>
      <c r="D140" s="61">
        <v>17334</v>
      </c>
      <c r="E140" s="61">
        <v>-12706</v>
      </c>
      <c r="F140" s="38">
        <v>-0.73299999999999998</v>
      </c>
      <c r="G140" s="1" t="s">
        <v>151</v>
      </c>
    </row>
    <row r="141" spans="1:7" x14ac:dyDescent="0.35">
      <c r="A141" s="1" t="s">
        <v>33</v>
      </c>
      <c r="B141" s="1" t="s">
        <v>119</v>
      </c>
      <c r="C141" s="61">
        <v>12471</v>
      </c>
      <c r="D141" s="61">
        <v>12341</v>
      </c>
      <c r="E141" s="1">
        <v>130</v>
      </c>
      <c r="F141" s="38">
        <v>1.0500000000000001E-2</v>
      </c>
      <c r="G141" s="1"/>
    </row>
    <row r="142" spans="1:7" x14ac:dyDescent="0.35">
      <c r="A142" s="1" t="s">
        <v>33</v>
      </c>
      <c r="B142" s="1" t="s">
        <v>120</v>
      </c>
      <c r="C142" s="61">
        <v>69751</v>
      </c>
      <c r="D142" s="61">
        <v>74723</v>
      </c>
      <c r="E142" s="61">
        <v>-4972</v>
      </c>
      <c r="F142" s="38">
        <v>-6.6500000000000004E-2</v>
      </c>
      <c r="G142" s="1"/>
    </row>
    <row r="143" spans="1:7" x14ac:dyDescent="0.35">
      <c r="A143" s="1" t="s">
        <v>14</v>
      </c>
      <c r="B143" s="1" t="s">
        <v>118</v>
      </c>
      <c r="C143" s="61">
        <v>6240</v>
      </c>
      <c r="D143" s="61">
        <v>10125</v>
      </c>
      <c r="E143" s="61">
        <v>-3885</v>
      </c>
      <c r="F143" s="38">
        <v>-0.38369999999999999</v>
      </c>
      <c r="G143" s="1" t="s">
        <v>150</v>
      </c>
    </row>
    <row r="144" spans="1:7" x14ac:dyDescent="0.35">
      <c r="A144" s="1" t="s">
        <v>14</v>
      </c>
      <c r="B144" s="1" t="s">
        <v>119</v>
      </c>
      <c r="C144" s="61">
        <v>19647</v>
      </c>
      <c r="D144" s="61">
        <v>20373</v>
      </c>
      <c r="E144" s="1">
        <v>-726</v>
      </c>
      <c r="F144" s="38">
        <v>-3.56E-2</v>
      </c>
      <c r="G144" s="1"/>
    </row>
    <row r="145" spans="1:7" x14ac:dyDescent="0.35">
      <c r="A145" s="1" t="s">
        <v>14</v>
      </c>
      <c r="B145" s="1" t="s">
        <v>120</v>
      </c>
      <c r="C145" s="61">
        <v>31688</v>
      </c>
      <c r="D145" s="61">
        <v>32278</v>
      </c>
      <c r="E145" s="1">
        <v>-590</v>
      </c>
      <c r="F145" s="38">
        <v>-1.83E-2</v>
      </c>
      <c r="G145" s="1"/>
    </row>
    <row r="146" spans="1:7" x14ac:dyDescent="0.35">
      <c r="A146" s="1" t="s">
        <v>9</v>
      </c>
      <c r="B146" s="1" t="s">
        <v>118</v>
      </c>
      <c r="C146" s="1">
        <v>780</v>
      </c>
      <c r="D146" s="61">
        <v>1229</v>
      </c>
      <c r="E146" s="1">
        <v>-449</v>
      </c>
      <c r="F146" s="38">
        <v>-0.36530000000000001</v>
      </c>
      <c r="G146" s="1" t="s">
        <v>150</v>
      </c>
    </row>
    <row r="147" spans="1:7" x14ac:dyDescent="0.35">
      <c r="A147" s="1" t="s">
        <v>9</v>
      </c>
      <c r="B147" s="1" t="s">
        <v>119</v>
      </c>
      <c r="C147" s="61">
        <v>1947</v>
      </c>
      <c r="D147" s="61">
        <v>1965</v>
      </c>
      <c r="E147" s="1">
        <v>-18</v>
      </c>
      <c r="F147" s="38">
        <v>-9.1999999999999998E-3</v>
      </c>
      <c r="G147" s="1"/>
    </row>
    <row r="148" spans="1:7" x14ac:dyDescent="0.35">
      <c r="A148" s="1" t="s">
        <v>9</v>
      </c>
      <c r="B148" s="1" t="s">
        <v>120</v>
      </c>
      <c r="C148" s="61">
        <v>2775</v>
      </c>
      <c r="D148" s="61">
        <v>2918</v>
      </c>
      <c r="E148" s="1">
        <v>-143</v>
      </c>
      <c r="F148" s="38">
        <v>-4.9000000000000002E-2</v>
      </c>
      <c r="G148" s="1"/>
    </row>
    <row r="149" spans="1:7" x14ac:dyDescent="0.35">
      <c r="A149" s="1" t="s">
        <v>52</v>
      </c>
      <c r="B149" s="1" t="s">
        <v>118</v>
      </c>
      <c r="C149" s="61">
        <v>30836</v>
      </c>
      <c r="D149" s="61">
        <v>33575</v>
      </c>
      <c r="E149" s="61">
        <v>-2739</v>
      </c>
      <c r="F149" s="38">
        <v>-8.1600000000000006E-2</v>
      </c>
      <c r="G149" s="1"/>
    </row>
    <row r="150" spans="1:7" x14ac:dyDescent="0.35">
      <c r="A150" s="1" t="s">
        <v>52</v>
      </c>
      <c r="B150" s="1" t="s">
        <v>119</v>
      </c>
      <c r="C150" s="61">
        <v>33084</v>
      </c>
      <c r="D150" s="61">
        <v>33298</v>
      </c>
      <c r="E150" s="1">
        <v>-214</v>
      </c>
      <c r="F150" s="38">
        <v>-6.4000000000000003E-3</v>
      </c>
      <c r="G150" s="1"/>
    </row>
    <row r="151" spans="1:7" x14ac:dyDescent="0.35">
      <c r="A151" s="1" t="s">
        <v>52</v>
      </c>
      <c r="B151" s="1" t="s">
        <v>120</v>
      </c>
      <c r="C151" s="61">
        <v>176006</v>
      </c>
      <c r="D151" s="61">
        <v>191790</v>
      </c>
      <c r="E151" s="61">
        <v>-15784</v>
      </c>
      <c r="F151" s="38">
        <v>-8.2299999999999998E-2</v>
      </c>
      <c r="G151" s="1"/>
    </row>
    <row r="152" spans="1:7" x14ac:dyDescent="0.35">
      <c r="A152" s="1" t="s">
        <v>44</v>
      </c>
      <c r="B152" s="1" t="s">
        <v>118</v>
      </c>
      <c r="C152" s="61">
        <v>8580</v>
      </c>
      <c r="D152" s="61">
        <v>8932</v>
      </c>
      <c r="E152" s="1">
        <v>-352</v>
      </c>
      <c r="F152" s="38">
        <v>-3.9399999999999998E-2</v>
      </c>
      <c r="G152" s="1"/>
    </row>
    <row r="153" spans="1:7" x14ac:dyDescent="0.35">
      <c r="A153" s="1" t="s">
        <v>44</v>
      </c>
      <c r="B153" s="1" t="s">
        <v>119</v>
      </c>
      <c r="C153" s="61">
        <v>23592</v>
      </c>
      <c r="D153" s="61">
        <v>28859</v>
      </c>
      <c r="E153" s="61">
        <v>-5267</v>
      </c>
      <c r="F153" s="38">
        <v>-0.1825</v>
      </c>
      <c r="G153" s="1" t="s">
        <v>150</v>
      </c>
    </row>
    <row r="154" spans="1:7" x14ac:dyDescent="0.35">
      <c r="A154" s="1" t="s">
        <v>44</v>
      </c>
      <c r="B154" s="1" t="s">
        <v>120</v>
      </c>
      <c r="C154" s="61">
        <v>127706</v>
      </c>
      <c r="D154" s="61">
        <v>146928</v>
      </c>
      <c r="E154" s="61">
        <v>-19222</v>
      </c>
      <c r="F154" s="38">
        <v>-0.1308</v>
      </c>
      <c r="G154" s="1"/>
    </row>
    <row r="155" spans="1:7" x14ac:dyDescent="0.35">
      <c r="A155" s="1" t="s">
        <v>15</v>
      </c>
      <c r="B155" s="1" t="s">
        <v>118</v>
      </c>
      <c r="C155" s="1">
        <v>676</v>
      </c>
      <c r="D155" s="61">
        <v>1179</v>
      </c>
      <c r="E155" s="1">
        <v>-503</v>
      </c>
      <c r="F155" s="38">
        <v>-0.42659999999999998</v>
      </c>
      <c r="G155" s="1" t="s">
        <v>150</v>
      </c>
    </row>
    <row r="156" spans="1:7" x14ac:dyDescent="0.35">
      <c r="A156" s="1" t="s">
        <v>15</v>
      </c>
      <c r="B156" s="1" t="s">
        <v>119</v>
      </c>
      <c r="C156" s="61">
        <v>8607</v>
      </c>
      <c r="D156" s="61">
        <v>8705</v>
      </c>
      <c r="E156" s="1">
        <v>-98</v>
      </c>
      <c r="F156" s="38">
        <v>-1.1299999999999999E-2</v>
      </c>
      <c r="G156" s="1"/>
    </row>
    <row r="157" spans="1:7" x14ac:dyDescent="0.35">
      <c r="A157" s="1" t="s">
        <v>15</v>
      </c>
      <c r="B157" s="1" t="s">
        <v>120</v>
      </c>
      <c r="C157" s="61">
        <v>9849</v>
      </c>
      <c r="D157" s="61">
        <v>11427</v>
      </c>
      <c r="E157" s="61">
        <v>-1578</v>
      </c>
      <c r="F157" s="38">
        <v>-0.1381</v>
      </c>
      <c r="G157" s="1"/>
    </row>
    <row r="158" spans="1:7" x14ac:dyDescent="0.35">
      <c r="A158" s="1" t="s">
        <v>34</v>
      </c>
      <c r="B158" s="1" t="s">
        <v>118</v>
      </c>
      <c r="C158" s="1">
        <v>832</v>
      </c>
      <c r="D158" s="61">
        <v>1431</v>
      </c>
      <c r="E158" s="1">
        <v>-599</v>
      </c>
      <c r="F158" s="38">
        <v>-0.41860000000000003</v>
      </c>
      <c r="G158" s="1" t="s">
        <v>150</v>
      </c>
    </row>
    <row r="159" spans="1:7" x14ac:dyDescent="0.35">
      <c r="A159" s="1" t="s">
        <v>34</v>
      </c>
      <c r="B159" s="1" t="s">
        <v>119</v>
      </c>
      <c r="C159" s="61">
        <v>1826</v>
      </c>
      <c r="D159" s="61">
        <v>1746</v>
      </c>
      <c r="E159" s="1">
        <v>80</v>
      </c>
      <c r="F159" s="38">
        <v>4.58E-2</v>
      </c>
      <c r="G159" s="1"/>
    </row>
    <row r="160" spans="1:7" x14ac:dyDescent="0.35">
      <c r="A160" s="1" t="s">
        <v>34</v>
      </c>
      <c r="B160" s="1" t="s">
        <v>120</v>
      </c>
      <c r="C160" s="61">
        <v>11362</v>
      </c>
      <c r="D160" s="61">
        <v>11006</v>
      </c>
      <c r="E160" s="1">
        <v>356</v>
      </c>
      <c r="F160" s="38">
        <v>3.2300000000000002E-2</v>
      </c>
      <c r="G160" s="1"/>
    </row>
    <row r="162" spans="1:1" x14ac:dyDescent="0.35">
      <c r="A162" t="s">
        <v>128</v>
      </c>
    </row>
    <row r="163" spans="1:1" x14ac:dyDescent="0.35">
      <c r="A163" t="s">
        <v>129</v>
      </c>
    </row>
    <row r="164" spans="1:1" x14ac:dyDescent="0.35">
      <c r="A164" t="s">
        <v>130</v>
      </c>
    </row>
    <row r="166" spans="1:1" x14ac:dyDescent="0.35">
      <c r="A166" t="s">
        <v>131</v>
      </c>
    </row>
    <row r="167" spans="1:1" x14ac:dyDescent="0.35">
      <c r="A167" t="s">
        <v>132</v>
      </c>
    </row>
    <row r="168" spans="1:1" x14ac:dyDescent="0.35">
      <c r="A168" t="s">
        <v>133</v>
      </c>
    </row>
    <row r="170" spans="1:1" x14ac:dyDescent="0.35">
      <c r="A170" t="s">
        <v>134</v>
      </c>
    </row>
    <row r="171" spans="1:1" x14ac:dyDescent="0.35">
      <c r="A171" t="s">
        <v>135</v>
      </c>
    </row>
    <row r="172" spans="1:1" x14ac:dyDescent="0.35">
      <c r="A172" t="s">
        <v>136</v>
      </c>
    </row>
    <row r="173" spans="1:1" x14ac:dyDescent="0.35">
      <c r="A173" t="s">
        <v>137</v>
      </c>
    </row>
    <row r="174" spans="1:1" x14ac:dyDescent="0.35">
      <c r="A174" t="s">
        <v>138</v>
      </c>
    </row>
    <row r="175" spans="1:1" x14ac:dyDescent="0.35">
      <c r="A175" t="s">
        <v>139</v>
      </c>
    </row>
    <row r="176" spans="1:1" x14ac:dyDescent="0.35">
      <c r="A176" t="s">
        <v>140</v>
      </c>
    </row>
    <row r="177" spans="1:1" x14ac:dyDescent="0.35">
      <c r="A177" t="s">
        <v>141</v>
      </c>
    </row>
    <row r="179" spans="1:1" x14ac:dyDescent="0.35">
      <c r="A179" t="s">
        <v>142</v>
      </c>
    </row>
  </sheetData>
  <autoFilter ref="A4:B160" xr:uid="{9E476637-A85B-4D6E-A8A2-44B8C5C6148F}"/>
  <mergeCells count="4">
    <mergeCell ref="G3:G4"/>
    <mergeCell ref="I1:L1"/>
    <mergeCell ref="A1:G1"/>
    <mergeCell ref="A2:G2"/>
  </mergeCells>
  <hyperlinks>
    <hyperlink ref="I1" location="'Data Warning'!A1" display="Data Warning" xr:uid="{92F6E388-9A63-4193-8D69-BE45AEBAF29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4243-AE69-453E-8279-566585C92B0C}">
  <dimension ref="A1:L228"/>
  <sheetViews>
    <sheetView workbookViewId="0">
      <pane ySplit="5" topLeftCell="A6" activePane="bottomLeft" state="frozen"/>
      <selection activeCell="J1" sqref="J1:M1"/>
      <selection pane="bottomLeft" activeCell="J1" sqref="J1:M1"/>
    </sheetView>
  </sheetViews>
  <sheetFormatPr defaultRowHeight="14.5" x14ac:dyDescent="0.35"/>
  <cols>
    <col min="1" max="1" width="6.36328125" customWidth="1"/>
    <col min="2" max="2" width="12.7265625" bestFit="1" customWidth="1"/>
    <col min="4" max="4" width="9.453125" bestFit="1" customWidth="1"/>
    <col min="5" max="7" width="8.08984375" bestFit="1" customWidth="1"/>
    <col min="8" max="8" width="11.6328125" bestFit="1" customWidth="1"/>
  </cols>
  <sheetData>
    <row r="1" spans="1:12" x14ac:dyDescent="0.35">
      <c r="A1" t="s">
        <v>121</v>
      </c>
      <c r="I1" s="123" t="s">
        <v>297</v>
      </c>
      <c r="J1" s="123"/>
      <c r="K1" s="123"/>
      <c r="L1" s="123"/>
    </row>
    <row r="2" spans="1:12" x14ac:dyDescent="0.35">
      <c r="A2" t="s">
        <v>96</v>
      </c>
    </row>
    <row r="3" spans="1:12" x14ac:dyDescent="0.35">
      <c r="A3" s="62"/>
      <c r="B3" s="62"/>
      <c r="C3" s="65"/>
      <c r="D3" s="65"/>
      <c r="E3" s="65"/>
      <c r="F3" s="65"/>
      <c r="G3" s="65" t="s">
        <v>122</v>
      </c>
      <c r="H3" s="65"/>
    </row>
    <row r="4" spans="1:12" x14ac:dyDescent="0.35">
      <c r="A4" s="63"/>
      <c r="B4" s="63" t="s">
        <v>107</v>
      </c>
      <c r="C4" s="66"/>
      <c r="D4" s="66"/>
      <c r="E4" s="66" t="s">
        <v>106</v>
      </c>
      <c r="F4" s="66" t="s">
        <v>123</v>
      </c>
      <c r="G4" s="66" t="s">
        <v>106</v>
      </c>
      <c r="H4" s="66" t="s">
        <v>123</v>
      </c>
    </row>
    <row r="5" spans="1:12" x14ac:dyDescent="0.35">
      <c r="A5" s="64" t="s">
        <v>75</v>
      </c>
      <c r="B5" s="64" t="s">
        <v>111</v>
      </c>
      <c r="C5" s="67" t="s">
        <v>112</v>
      </c>
      <c r="D5" s="67" t="s">
        <v>113</v>
      </c>
      <c r="E5" s="67" t="s">
        <v>109</v>
      </c>
      <c r="F5" s="67" t="s">
        <v>124</v>
      </c>
      <c r="G5" s="67" t="s">
        <v>125</v>
      </c>
      <c r="H5" s="67" t="s">
        <v>124</v>
      </c>
    </row>
    <row r="6" spans="1:12" x14ac:dyDescent="0.35">
      <c r="A6" s="1" t="s">
        <v>69</v>
      </c>
      <c r="B6" s="1" t="s">
        <v>118</v>
      </c>
      <c r="C6" s="61">
        <v>7559</v>
      </c>
      <c r="D6" s="61">
        <v>982444</v>
      </c>
      <c r="E6" s="38">
        <v>0.13719999999999999</v>
      </c>
      <c r="F6" s="38">
        <v>7.9000000000000008E-3</v>
      </c>
      <c r="G6" s="38">
        <v>0.1222</v>
      </c>
      <c r="H6" s="38">
        <v>7.3000000000000001E-3</v>
      </c>
    </row>
    <row r="7" spans="1:12" x14ac:dyDescent="0.35">
      <c r="A7" s="1" t="s">
        <v>69</v>
      </c>
      <c r="B7" s="1" t="s">
        <v>119</v>
      </c>
      <c r="C7" s="61">
        <v>7710</v>
      </c>
      <c r="D7" s="61">
        <v>1415537</v>
      </c>
      <c r="E7" s="38">
        <v>0.11360000000000001</v>
      </c>
      <c r="F7" s="38">
        <v>6.4999999999999997E-3</v>
      </c>
      <c r="G7" s="38">
        <v>9.5699999999999993E-2</v>
      </c>
      <c r="H7" s="38">
        <v>5.7999999999999996E-3</v>
      </c>
    </row>
    <row r="8" spans="1:12" x14ac:dyDescent="0.35">
      <c r="A8" s="1" t="s">
        <v>69</v>
      </c>
      <c r="B8" s="1" t="s">
        <v>120</v>
      </c>
      <c r="C8" s="61">
        <v>7694</v>
      </c>
      <c r="D8" s="61">
        <v>3245489</v>
      </c>
      <c r="E8" s="38">
        <v>0.12889999999999999</v>
      </c>
      <c r="F8" s="38">
        <v>7.1000000000000004E-3</v>
      </c>
      <c r="G8" s="38">
        <v>0.106</v>
      </c>
      <c r="H8" s="38">
        <v>6.4999999999999997E-3</v>
      </c>
    </row>
    <row r="9" spans="1:12" x14ac:dyDescent="0.35">
      <c r="A9" s="1"/>
      <c r="B9" s="1"/>
      <c r="C9" s="1"/>
      <c r="D9" s="1"/>
      <c r="E9" s="1"/>
      <c r="F9" s="1"/>
      <c r="G9" s="1"/>
      <c r="H9" s="1"/>
    </row>
    <row r="10" spans="1:12" x14ac:dyDescent="0.35">
      <c r="A10" s="1" t="s">
        <v>45</v>
      </c>
      <c r="B10" s="1" t="s">
        <v>118</v>
      </c>
      <c r="C10" s="1">
        <v>157</v>
      </c>
      <c r="D10" s="61">
        <v>2101</v>
      </c>
      <c r="E10" s="38">
        <v>4.7800000000000002E-2</v>
      </c>
      <c r="F10" s="38">
        <v>3.2199999999999999E-2</v>
      </c>
      <c r="G10" s="38">
        <v>4.7800000000000002E-2</v>
      </c>
      <c r="H10" s="38">
        <v>3.2199999999999999E-2</v>
      </c>
    </row>
    <row r="11" spans="1:12" x14ac:dyDescent="0.35">
      <c r="A11" s="1" t="s">
        <v>45</v>
      </c>
      <c r="B11" s="1" t="s">
        <v>119</v>
      </c>
      <c r="C11" s="1">
        <v>156</v>
      </c>
      <c r="D11" s="61">
        <v>6618</v>
      </c>
      <c r="E11" s="38">
        <v>0.1023</v>
      </c>
      <c r="F11" s="38">
        <v>5.1799999999999999E-2</v>
      </c>
      <c r="G11" s="38">
        <v>0.1023</v>
      </c>
      <c r="H11" s="38">
        <v>5.1799999999999999E-2</v>
      </c>
    </row>
    <row r="12" spans="1:12" x14ac:dyDescent="0.35">
      <c r="A12" s="1" t="s">
        <v>45</v>
      </c>
      <c r="B12" s="1" t="s">
        <v>120</v>
      </c>
      <c r="C12" s="1">
        <v>155</v>
      </c>
      <c r="D12" s="61">
        <v>20659</v>
      </c>
      <c r="E12" s="38">
        <v>5.2999999999999999E-2</v>
      </c>
      <c r="F12" s="38">
        <v>3.6700000000000003E-2</v>
      </c>
      <c r="G12" s="38">
        <v>5.2999999999999999E-2</v>
      </c>
      <c r="H12" s="38">
        <v>3.6700000000000003E-2</v>
      </c>
    </row>
    <row r="13" spans="1:12" x14ac:dyDescent="0.35">
      <c r="A13" s="1"/>
      <c r="B13" s="1"/>
      <c r="C13" s="1"/>
      <c r="D13" s="1"/>
      <c r="E13" s="1"/>
      <c r="F13" s="1"/>
      <c r="G13" s="1"/>
      <c r="H13" s="1"/>
    </row>
    <row r="14" spans="1:12" x14ac:dyDescent="0.35">
      <c r="A14" s="1" t="s">
        <v>16</v>
      </c>
      <c r="B14" s="1" t="s">
        <v>118</v>
      </c>
      <c r="C14" s="1">
        <v>154</v>
      </c>
      <c r="D14" s="61">
        <v>12398</v>
      </c>
      <c r="E14" s="38">
        <v>3.9100000000000003E-2</v>
      </c>
      <c r="F14" s="38">
        <v>3.1099999999999999E-2</v>
      </c>
      <c r="G14" s="38">
        <v>3.9100000000000003E-2</v>
      </c>
      <c r="H14" s="38">
        <v>3.1099999999999999E-2</v>
      </c>
    </row>
    <row r="15" spans="1:12" x14ac:dyDescent="0.35">
      <c r="A15" s="1" t="s">
        <v>16</v>
      </c>
      <c r="B15" s="1" t="s">
        <v>119</v>
      </c>
      <c r="C15" s="1">
        <v>156</v>
      </c>
      <c r="D15" s="61">
        <v>42012</v>
      </c>
      <c r="E15" s="38">
        <v>6.0999999999999999E-2</v>
      </c>
      <c r="F15" s="38">
        <v>3.9600000000000003E-2</v>
      </c>
      <c r="G15" s="38">
        <v>6.0999999999999999E-2</v>
      </c>
      <c r="H15" s="38">
        <v>3.9600000000000003E-2</v>
      </c>
    </row>
    <row r="16" spans="1:12" x14ac:dyDescent="0.35">
      <c r="A16" s="1" t="s">
        <v>16</v>
      </c>
      <c r="B16" s="1" t="s">
        <v>120</v>
      </c>
      <c r="C16" s="1">
        <v>155</v>
      </c>
      <c r="D16" s="61">
        <v>60321</v>
      </c>
      <c r="E16" s="38">
        <v>0.03</v>
      </c>
      <c r="F16" s="38">
        <v>2.2800000000000001E-2</v>
      </c>
      <c r="G16" s="38">
        <v>2.53E-2</v>
      </c>
      <c r="H16" s="38">
        <v>2.0899999999999998E-2</v>
      </c>
    </row>
    <row r="17" spans="1:8" x14ac:dyDescent="0.35">
      <c r="A17" s="1"/>
      <c r="B17" s="1"/>
      <c r="C17" s="1"/>
      <c r="D17" s="1"/>
      <c r="E17" s="1"/>
      <c r="F17" s="1"/>
      <c r="G17" s="1"/>
      <c r="H17" s="1"/>
    </row>
    <row r="18" spans="1:8" x14ac:dyDescent="0.35">
      <c r="A18" s="1" t="s">
        <v>24</v>
      </c>
      <c r="B18" s="1" t="s">
        <v>118</v>
      </c>
      <c r="C18" s="1">
        <v>147</v>
      </c>
      <c r="D18" s="61">
        <v>4077</v>
      </c>
      <c r="E18" s="38">
        <v>8.2400000000000001E-2</v>
      </c>
      <c r="F18" s="38">
        <v>4.7300000000000002E-2</v>
      </c>
      <c r="G18" s="38">
        <v>7.4399999999999994E-2</v>
      </c>
      <c r="H18" s="38">
        <v>4.4699999999999997E-2</v>
      </c>
    </row>
    <row r="19" spans="1:8" x14ac:dyDescent="0.35">
      <c r="A19" s="1" t="s">
        <v>24</v>
      </c>
      <c r="B19" s="1" t="s">
        <v>119</v>
      </c>
      <c r="C19" s="1">
        <v>151</v>
      </c>
      <c r="D19" s="61">
        <v>13319</v>
      </c>
      <c r="E19" s="38">
        <v>1.9199999999999998E-2</v>
      </c>
      <c r="F19" s="38">
        <v>2.1600000000000001E-2</v>
      </c>
      <c r="G19" s="38">
        <v>6.6E-3</v>
      </c>
      <c r="H19" s="38">
        <v>1.29E-2</v>
      </c>
    </row>
    <row r="20" spans="1:8" x14ac:dyDescent="0.35">
      <c r="A20" s="1" t="s">
        <v>24</v>
      </c>
      <c r="B20" s="1" t="s">
        <v>120</v>
      </c>
      <c r="C20" s="1">
        <v>151</v>
      </c>
      <c r="D20" s="61">
        <v>18006</v>
      </c>
      <c r="E20" s="38">
        <v>1.9E-2</v>
      </c>
      <c r="F20" s="38">
        <v>2.2499999999999999E-2</v>
      </c>
      <c r="G20" s="38">
        <v>1.9E-2</v>
      </c>
      <c r="H20" s="38">
        <v>2.2499999999999999E-2</v>
      </c>
    </row>
    <row r="21" spans="1:8" x14ac:dyDescent="0.35">
      <c r="A21" s="1"/>
      <c r="B21" s="1"/>
      <c r="C21" s="1"/>
      <c r="D21" s="1"/>
      <c r="E21" s="1"/>
      <c r="F21" s="1"/>
      <c r="G21" s="1"/>
      <c r="H21" s="1"/>
    </row>
    <row r="22" spans="1:8" x14ac:dyDescent="0.35">
      <c r="A22" s="1" t="s">
        <v>46</v>
      </c>
      <c r="B22" s="1" t="s">
        <v>118</v>
      </c>
      <c r="C22" s="1">
        <v>150</v>
      </c>
      <c r="D22" s="61">
        <v>40351</v>
      </c>
      <c r="E22" s="38">
        <v>4.5600000000000002E-2</v>
      </c>
      <c r="F22" s="38">
        <v>3.5400000000000001E-2</v>
      </c>
      <c r="G22" s="38">
        <v>4.5600000000000002E-2</v>
      </c>
      <c r="H22" s="38">
        <v>3.5400000000000001E-2</v>
      </c>
    </row>
    <row r="23" spans="1:8" x14ac:dyDescent="0.35">
      <c r="A23" s="1" t="s">
        <v>46</v>
      </c>
      <c r="B23" s="1" t="s">
        <v>119</v>
      </c>
      <c r="C23" s="1">
        <v>151</v>
      </c>
      <c r="D23" s="61">
        <v>25925</v>
      </c>
      <c r="E23" s="38">
        <v>0.10340000000000001</v>
      </c>
      <c r="F23" s="38">
        <v>4.48E-2</v>
      </c>
      <c r="G23" s="38">
        <v>0.10340000000000001</v>
      </c>
      <c r="H23" s="38">
        <v>4.48E-2</v>
      </c>
    </row>
    <row r="24" spans="1:8" x14ac:dyDescent="0.35">
      <c r="A24" s="1" t="s">
        <v>46</v>
      </c>
      <c r="B24" s="1" t="s">
        <v>120</v>
      </c>
      <c r="C24" s="1">
        <v>151</v>
      </c>
      <c r="D24" s="61">
        <v>28227</v>
      </c>
      <c r="E24" s="38">
        <v>0.11070000000000001</v>
      </c>
      <c r="F24" s="38">
        <v>5.4899999999999997E-2</v>
      </c>
      <c r="G24" s="38">
        <v>0.11070000000000001</v>
      </c>
      <c r="H24" s="38">
        <v>5.4899999999999997E-2</v>
      </c>
    </row>
    <row r="25" spans="1:8" x14ac:dyDescent="0.35">
      <c r="A25" s="1"/>
      <c r="B25" s="1"/>
      <c r="C25" s="1"/>
      <c r="D25" s="1"/>
      <c r="E25" s="1"/>
      <c r="F25" s="1"/>
      <c r="G25" s="1"/>
      <c r="H25" s="1"/>
    </row>
    <row r="26" spans="1:8" x14ac:dyDescent="0.35">
      <c r="A26" s="1" t="s">
        <v>47</v>
      </c>
      <c r="B26" s="1" t="s">
        <v>118</v>
      </c>
      <c r="C26" s="1">
        <v>156</v>
      </c>
      <c r="D26" s="61">
        <v>119261</v>
      </c>
      <c r="E26" s="38">
        <v>0.31230000000000002</v>
      </c>
      <c r="F26" s="38">
        <v>8.3299999999999999E-2</v>
      </c>
      <c r="G26" s="38">
        <v>0.3034</v>
      </c>
      <c r="H26" s="38">
        <v>8.3000000000000004E-2</v>
      </c>
    </row>
    <row r="27" spans="1:8" x14ac:dyDescent="0.35">
      <c r="A27" s="1" t="s">
        <v>47</v>
      </c>
      <c r="B27" s="1" t="s">
        <v>119</v>
      </c>
      <c r="C27" s="1">
        <v>164</v>
      </c>
      <c r="D27" s="61">
        <v>179274</v>
      </c>
      <c r="E27" s="38">
        <v>0.21679999999999999</v>
      </c>
      <c r="F27" s="38">
        <v>6.2199999999999998E-2</v>
      </c>
      <c r="G27" s="38">
        <v>0.20699999999999999</v>
      </c>
      <c r="H27" s="38">
        <v>5.9200000000000003E-2</v>
      </c>
    </row>
    <row r="28" spans="1:8" x14ac:dyDescent="0.35">
      <c r="A28" s="1" t="s">
        <v>47</v>
      </c>
      <c r="B28" s="1" t="s">
        <v>120</v>
      </c>
      <c r="C28" s="1">
        <v>160</v>
      </c>
      <c r="D28" s="61">
        <v>281931</v>
      </c>
      <c r="E28" s="38">
        <v>0.33860000000000001</v>
      </c>
      <c r="F28" s="38">
        <v>7.17E-2</v>
      </c>
      <c r="G28" s="38">
        <v>0.24299999999999999</v>
      </c>
      <c r="H28" s="38">
        <v>6.7900000000000002E-2</v>
      </c>
    </row>
    <row r="29" spans="1:8" x14ac:dyDescent="0.35">
      <c r="A29" s="1"/>
      <c r="B29" s="1"/>
      <c r="C29" s="1"/>
      <c r="D29" s="1"/>
      <c r="E29" s="1"/>
      <c r="F29" s="1"/>
      <c r="G29" s="1"/>
      <c r="H29" s="1"/>
    </row>
    <row r="30" spans="1:8" x14ac:dyDescent="0.35">
      <c r="A30" s="1" t="s">
        <v>25</v>
      </c>
      <c r="B30" s="1" t="s">
        <v>118</v>
      </c>
      <c r="C30" s="1">
        <v>150</v>
      </c>
      <c r="D30" s="61">
        <v>17704</v>
      </c>
      <c r="E30" s="38">
        <v>6.93E-2</v>
      </c>
      <c r="F30" s="38">
        <v>3.0800000000000001E-2</v>
      </c>
      <c r="G30" s="38">
        <v>6.5000000000000002E-2</v>
      </c>
      <c r="H30" s="38">
        <v>2.9600000000000001E-2</v>
      </c>
    </row>
    <row r="31" spans="1:8" x14ac:dyDescent="0.35">
      <c r="A31" s="1" t="s">
        <v>25</v>
      </c>
      <c r="B31" s="1" t="s">
        <v>119</v>
      </c>
      <c r="C31" s="1">
        <v>150</v>
      </c>
      <c r="D31" s="61">
        <v>53507</v>
      </c>
      <c r="E31" s="38">
        <v>0.1084</v>
      </c>
      <c r="F31" s="38">
        <v>5.28E-2</v>
      </c>
      <c r="G31" s="38">
        <v>7.7499999999999999E-2</v>
      </c>
      <c r="H31" s="38">
        <v>4.8599999999999997E-2</v>
      </c>
    </row>
    <row r="32" spans="1:8" x14ac:dyDescent="0.35">
      <c r="A32" s="1" t="s">
        <v>25</v>
      </c>
      <c r="B32" s="1" t="s">
        <v>120</v>
      </c>
      <c r="C32" s="1">
        <v>150</v>
      </c>
      <c r="D32" s="61">
        <v>142716</v>
      </c>
      <c r="E32" s="38">
        <v>0.14169999999999999</v>
      </c>
      <c r="F32" s="38">
        <v>6.0900000000000003E-2</v>
      </c>
      <c r="G32" s="38">
        <v>0.1046</v>
      </c>
      <c r="H32" s="38">
        <v>5.6800000000000003E-2</v>
      </c>
    </row>
    <row r="33" spans="1:8" x14ac:dyDescent="0.35">
      <c r="A33" s="1"/>
      <c r="B33" s="1"/>
      <c r="C33" s="1"/>
      <c r="D33" s="1"/>
      <c r="E33" s="1"/>
      <c r="F33" s="1"/>
      <c r="G33" s="1"/>
      <c r="H33" s="1"/>
    </row>
    <row r="34" spans="1:8" x14ac:dyDescent="0.35">
      <c r="A34" s="1" t="s">
        <v>1</v>
      </c>
      <c r="B34" s="1" t="s">
        <v>118</v>
      </c>
      <c r="C34" s="1">
        <v>156</v>
      </c>
      <c r="D34" s="61">
        <v>4071</v>
      </c>
      <c r="E34" s="38">
        <v>0.2006</v>
      </c>
      <c r="F34" s="38">
        <v>6.4699999999999994E-2</v>
      </c>
      <c r="G34" s="38">
        <v>0.11940000000000001</v>
      </c>
      <c r="H34" s="38">
        <v>5.1799999999999999E-2</v>
      </c>
    </row>
    <row r="35" spans="1:8" x14ac:dyDescent="0.35">
      <c r="A35" s="1" t="s">
        <v>1</v>
      </c>
      <c r="B35" s="1" t="s">
        <v>119</v>
      </c>
      <c r="C35" s="1">
        <v>155</v>
      </c>
      <c r="D35" s="61">
        <v>13652</v>
      </c>
      <c r="E35" s="38">
        <v>7.6300000000000007E-2</v>
      </c>
      <c r="F35" s="38">
        <v>4.3700000000000003E-2</v>
      </c>
      <c r="G35" s="38">
        <v>3.73E-2</v>
      </c>
      <c r="H35" s="38">
        <v>3.2800000000000003E-2</v>
      </c>
    </row>
    <row r="36" spans="1:8" x14ac:dyDescent="0.35">
      <c r="A36" s="1" t="s">
        <v>1</v>
      </c>
      <c r="B36" s="1" t="s">
        <v>120</v>
      </c>
      <c r="C36" s="1">
        <v>156</v>
      </c>
      <c r="D36" s="61">
        <v>60333</v>
      </c>
      <c r="E36" s="38">
        <v>0.1888</v>
      </c>
      <c r="F36" s="38">
        <v>6.5799999999999997E-2</v>
      </c>
      <c r="G36" s="38">
        <v>0.13239999999999999</v>
      </c>
      <c r="H36" s="38">
        <v>6.3399999999999998E-2</v>
      </c>
    </row>
    <row r="37" spans="1:8" x14ac:dyDescent="0.35">
      <c r="A37" s="1"/>
      <c r="B37" s="1"/>
      <c r="C37" s="1"/>
      <c r="D37" s="1"/>
      <c r="E37" s="1"/>
      <c r="F37" s="1"/>
      <c r="G37" s="1"/>
      <c r="H37" s="1"/>
    </row>
    <row r="38" spans="1:8" x14ac:dyDescent="0.35">
      <c r="A38" s="1" t="s">
        <v>10</v>
      </c>
      <c r="B38" s="1" t="s">
        <v>118</v>
      </c>
      <c r="C38" s="1">
        <v>138</v>
      </c>
      <c r="D38" s="61">
        <v>5215</v>
      </c>
      <c r="E38" s="38">
        <v>0.31440000000000001</v>
      </c>
      <c r="F38" s="38">
        <v>8.5599999999999996E-2</v>
      </c>
      <c r="G38" s="38">
        <v>0.23139999999999999</v>
      </c>
      <c r="H38" s="38">
        <v>7.8E-2</v>
      </c>
    </row>
    <row r="39" spans="1:8" x14ac:dyDescent="0.35">
      <c r="A39" s="1" t="s">
        <v>10</v>
      </c>
      <c r="B39" s="1" t="s">
        <v>119</v>
      </c>
      <c r="C39" s="1">
        <v>154</v>
      </c>
      <c r="D39" s="61">
        <v>1904</v>
      </c>
      <c r="E39" s="38">
        <v>0.10970000000000001</v>
      </c>
      <c r="F39" s="38">
        <v>4.8500000000000001E-2</v>
      </c>
      <c r="G39" s="38">
        <v>7.22E-2</v>
      </c>
      <c r="H39" s="38">
        <v>3.7699999999999997E-2</v>
      </c>
    </row>
    <row r="40" spans="1:8" x14ac:dyDescent="0.35">
      <c r="A40" s="1" t="s">
        <v>10</v>
      </c>
      <c r="B40" s="1" t="s">
        <v>120</v>
      </c>
      <c r="C40" s="1">
        <v>157</v>
      </c>
      <c r="D40" s="61">
        <v>13620</v>
      </c>
      <c r="E40" s="38">
        <v>0.30630000000000002</v>
      </c>
      <c r="F40" s="38">
        <v>0.17449999999999999</v>
      </c>
      <c r="G40" s="38">
        <v>0.29139999999999999</v>
      </c>
      <c r="H40" s="38">
        <v>0.1736</v>
      </c>
    </row>
    <row r="41" spans="1:8" x14ac:dyDescent="0.35">
      <c r="A41" s="1"/>
      <c r="B41" s="1"/>
      <c r="C41" s="1"/>
      <c r="D41" s="1"/>
      <c r="E41" s="1"/>
      <c r="F41" s="1"/>
      <c r="G41" s="1"/>
      <c r="H41" s="1"/>
    </row>
    <row r="42" spans="1:8" x14ac:dyDescent="0.35">
      <c r="A42" s="1" t="s">
        <v>11</v>
      </c>
      <c r="B42" s="1" t="s">
        <v>118</v>
      </c>
      <c r="C42" s="1">
        <v>45</v>
      </c>
      <c r="D42" s="61">
        <v>2083</v>
      </c>
      <c r="E42" s="38">
        <v>7.7600000000000002E-2</v>
      </c>
      <c r="F42" s="38">
        <v>8.0100000000000005E-2</v>
      </c>
      <c r="G42" s="38">
        <v>7.7600000000000002E-2</v>
      </c>
      <c r="H42" s="38">
        <v>8.0100000000000005E-2</v>
      </c>
    </row>
    <row r="43" spans="1:8" x14ac:dyDescent="0.35">
      <c r="A43" s="1" t="s">
        <v>11</v>
      </c>
      <c r="B43" s="1" t="s">
        <v>119</v>
      </c>
      <c r="C43" s="1">
        <v>34</v>
      </c>
      <c r="D43" s="61">
        <v>1492</v>
      </c>
      <c r="E43" s="38">
        <v>6.08E-2</v>
      </c>
      <c r="F43" s="38">
        <v>8.6999999999999994E-2</v>
      </c>
      <c r="G43" s="38">
        <v>6.08E-2</v>
      </c>
      <c r="H43" s="38">
        <v>8.6999999999999994E-2</v>
      </c>
    </row>
    <row r="44" spans="1:8" x14ac:dyDescent="0.35">
      <c r="A44" s="1" t="s">
        <v>11</v>
      </c>
      <c r="B44" s="1" t="s">
        <v>120</v>
      </c>
      <c r="C44" s="1">
        <v>33</v>
      </c>
      <c r="D44" s="61">
        <v>2769</v>
      </c>
      <c r="E44" s="38">
        <v>0</v>
      </c>
      <c r="F44" s="38">
        <v>0</v>
      </c>
      <c r="G44" s="38">
        <v>0</v>
      </c>
      <c r="H44" s="38">
        <v>0</v>
      </c>
    </row>
    <row r="45" spans="1:8" x14ac:dyDescent="0.35">
      <c r="A45" s="1"/>
      <c r="B45" s="1"/>
      <c r="C45" s="1"/>
      <c r="D45" s="1"/>
      <c r="E45" s="1"/>
      <c r="F45" s="1"/>
      <c r="G45" s="1"/>
      <c r="H45" s="1"/>
    </row>
    <row r="46" spans="1:8" x14ac:dyDescent="0.35">
      <c r="A46" s="1" t="s">
        <v>17</v>
      </c>
      <c r="B46" s="1" t="s">
        <v>118</v>
      </c>
      <c r="C46" s="1">
        <v>155</v>
      </c>
      <c r="D46" s="61">
        <v>32201</v>
      </c>
      <c r="E46" s="38">
        <v>1.14E-2</v>
      </c>
      <c r="F46" s="38">
        <v>1.5900000000000001E-2</v>
      </c>
      <c r="G46" s="38">
        <v>1.14E-2</v>
      </c>
      <c r="H46" s="38">
        <v>1.5900000000000001E-2</v>
      </c>
    </row>
    <row r="47" spans="1:8" x14ac:dyDescent="0.35">
      <c r="A47" s="1" t="s">
        <v>17</v>
      </c>
      <c r="B47" s="1" t="s">
        <v>119</v>
      </c>
      <c r="C47" s="1">
        <v>155</v>
      </c>
      <c r="D47" s="61">
        <v>15466</v>
      </c>
      <c r="E47" s="38">
        <v>1.9E-2</v>
      </c>
      <c r="F47" s="38">
        <v>2.3E-2</v>
      </c>
      <c r="G47" s="38">
        <v>1.9E-2</v>
      </c>
      <c r="H47" s="38">
        <v>2.3E-2</v>
      </c>
    </row>
    <row r="48" spans="1:8" x14ac:dyDescent="0.35">
      <c r="A48" s="1" t="s">
        <v>17</v>
      </c>
      <c r="B48" s="1" t="s">
        <v>120</v>
      </c>
      <c r="C48" s="1">
        <v>153</v>
      </c>
      <c r="D48" s="61">
        <v>37788</v>
      </c>
      <c r="E48" s="38">
        <v>0</v>
      </c>
      <c r="F48" s="38">
        <v>0</v>
      </c>
      <c r="G48" s="38">
        <v>0</v>
      </c>
      <c r="H48" s="38">
        <v>0</v>
      </c>
    </row>
    <row r="49" spans="1:8" x14ac:dyDescent="0.35">
      <c r="A49" s="1"/>
      <c r="B49" s="1"/>
      <c r="C49" s="1"/>
      <c r="D49" s="1"/>
      <c r="E49" s="1"/>
      <c r="F49" s="1"/>
      <c r="G49" s="1"/>
      <c r="H49" s="1"/>
    </row>
    <row r="50" spans="1:8" x14ac:dyDescent="0.35">
      <c r="A50" s="1" t="s">
        <v>18</v>
      </c>
      <c r="B50" s="1" t="s">
        <v>118</v>
      </c>
      <c r="C50" s="1">
        <v>151</v>
      </c>
      <c r="D50" s="61">
        <v>6946</v>
      </c>
      <c r="E50" s="38">
        <v>0.37869999999999998</v>
      </c>
      <c r="F50" s="38">
        <v>0.1048</v>
      </c>
      <c r="G50" s="38">
        <v>0.34279999999999999</v>
      </c>
      <c r="H50" s="38">
        <v>0.10780000000000001</v>
      </c>
    </row>
    <row r="51" spans="1:8" x14ac:dyDescent="0.35">
      <c r="A51" s="1" t="s">
        <v>18</v>
      </c>
      <c r="B51" s="1" t="s">
        <v>119</v>
      </c>
      <c r="C51" s="1">
        <v>151</v>
      </c>
      <c r="D51" s="61">
        <v>56371</v>
      </c>
      <c r="E51" s="38">
        <v>4.8300000000000003E-2</v>
      </c>
      <c r="F51" s="38">
        <v>3.1199999999999999E-2</v>
      </c>
      <c r="G51" s="38">
        <v>4.1399999999999999E-2</v>
      </c>
      <c r="H51" s="38">
        <v>2.81E-2</v>
      </c>
    </row>
    <row r="52" spans="1:8" x14ac:dyDescent="0.35">
      <c r="A52" s="1" t="s">
        <v>18</v>
      </c>
      <c r="B52" s="1" t="s">
        <v>120</v>
      </c>
      <c r="C52" s="1">
        <v>151</v>
      </c>
      <c r="D52" s="61">
        <v>50527</v>
      </c>
      <c r="E52" s="38">
        <v>3.1699999999999999E-2</v>
      </c>
      <c r="F52" s="38">
        <v>2.7799999999999998E-2</v>
      </c>
      <c r="G52" s="38">
        <v>3.1699999999999999E-2</v>
      </c>
      <c r="H52" s="38">
        <v>2.7799999999999998E-2</v>
      </c>
    </row>
    <row r="53" spans="1:8" x14ac:dyDescent="0.35">
      <c r="A53" s="1"/>
      <c r="B53" s="1"/>
      <c r="C53" s="1"/>
      <c r="D53" s="1"/>
      <c r="E53" s="1"/>
      <c r="F53" s="1"/>
      <c r="G53" s="1"/>
      <c r="H53" s="1"/>
    </row>
    <row r="54" spans="1:8" x14ac:dyDescent="0.35">
      <c r="A54" s="1" t="s">
        <v>48</v>
      </c>
      <c r="B54" s="1" t="s">
        <v>118</v>
      </c>
      <c r="C54" s="1">
        <v>151</v>
      </c>
      <c r="D54" s="61">
        <v>3872</v>
      </c>
      <c r="E54" s="38">
        <v>0.11219999999999999</v>
      </c>
      <c r="F54" s="38">
        <v>7.2900000000000006E-2</v>
      </c>
      <c r="G54" s="38">
        <v>8.8599999999999998E-2</v>
      </c>
      <c r="H54" s="38">
        <v>6.3799999999999996E-2</v>
      </c>
    </row>
    <row r="55" spans="1:8" x14ac:dyDescent="0.35">
      <c r="A55" s="1" t="s">
        <v>48</v>
      </c>
      <c r="B55" s="1" t="s">
        <v>119</v>
      </c>
      <c r="C55" s="1">
        <v>152</v>
      </c>
      <c r="D55" s="61">
        <v>4062</v>
      </c>
      <c r="E55" s="38">
        <v>8.0100000000000005E-2</v>
      </c>
      <c r="F55" s="38">
        <v>4.24E-2</v>
      </c>
      <c r="G55" s="38">
        <v>5.0799999999999998E-2</v>
      </c>
      <c r="H55" s="38">
        <v>3.5999999999999997E-2</v>
      </c>
    </row>
    <row r="56" spans="1:8" x14ac:dyDescent="0.35">
      <c r="A56" s="1" t="s">
        <v>48</v>
      </c>
      <c r="B56" s="1" t="s">
        <v>120</v>
      </c>
      <c r="C56" s="1">
        <v>150</v>
      </c>
      <c r="D56" s="61">
        <v>14063</v>
      </c>
      <c r="E56" s="38">
        <v>9.4899999999999998E-2</v>
      </c>
      <c r="F56" s="38">
        <v>5.0599999999999999E-2</v>
      </c>
      <c r="G56" s="38">
        <v>8.8400000000000006E-2</v>
      </c>
      <c r="H56" s="38">
        <v>4.9000000000000002E-2</v>
      </c>
    </row>
    <row r="57" spans="1:8" x14ac:dyDescent="0.35">
      <c r="A57" s="1"/>
      <c r="B57" s="1"/>
      <c r="C57" s="1"/>
      <c r="D57" s="1"/>
      <c r="E57" s="1"/>
      <c r="F57" s="1"/>
      <c r="G57" s="1"/>
      <c r="H57" s="1"/>
    </row>
    <row r="58" spans="1:8" x14ac:dyDescent="0.35">
      <c r="A58" s="1" t="s">
        <v>35</v>
      </c>
      <c r="B58" s="1" t="s">
        <v>118</v>
      </c>
      <c r="C58" s="1">
        <v>146</v>
      </c>
      <c r="D58" s="61">
        <v>7751</v>
      </c>
      <c r="E58" s="38">
        <v>0.32050000000000001</v>
      </c>
      <c r="F58" s="38">
        <v>9.8799999999999999E-2</v>
      </c>
      <c r="G58" s="38">
        <v>0.30559999999999998</v>
      </c>
      <c r="H58" s="38">
        <v>9.7500000000000003E-2</v>
      </c>
    </row>
    <row r="59" spans="1:8" x14ac:dyDescent="0.35">
      <c r="A59" s="1" t="s">
        <v>35</v>
      </c>
      <c r="B59" s="1" t="s">
        <v>119</v>
      </c>
      <c r="C59" s="1">
        <v>152</v>
      </c>
      <c r="D59" s="61">
        <v>12949</v>
      </c>
      <c r="E59" s="38">
        <v>0.20219999999999999</v>
      </c>
      <c r="F59" s="38">
        <v>6.93E-2</v>
      </c>
      <c r="G59" s="38">
        <v>0.15160000000000001</v>
      </c>
      <c r="H59" s="38">
        <v>5.8599999999999999E-2</v>
      </c>
    </row>
    <row r="60" spans="1:8" x14ac:dyDescent="0.35">
      <c r="A60" s="1" t="s">
        <v>35</v>
      </c>
      <c r="B60" s="1" t="s">
        <v>120</v>
      </c>
      <c r="C60" s="1">
        <v>153</v>
      </c>
      <c r="D60" s="61">
        <v>27375</v>
      </c>
      <c r="E60" s="38">
        <v>9.8500000000000004E-2</v>
      </c>
      <c r="F60" s="38">
        <v>4.8599999999999997E-2</v>
      </c>
      <c r="G60" s="38">
        <v>7.9100000000000004E-2</v>
      </c>
      <c r="H60" s="38">
        <v>4.5400000000000003E-2</v>
      </c>
    </row>
    <row r="61" spans="1:8" x14ac:dyDescent="0.35">
      <c r="A61" s="1"/>
      <c r="B61" s="1"/>
      <c r="C61" s="1"/>
      <c r="D61" s="1"/>
      <c r="E61" s="1"/>
      <c r="F61" s="1"/>
      <c r="G61" s="1"/>
      <c r="H61" s="1"/>
    </row>
    <row r="62" spans="1:8" x14ac:dyDescent="0.35">
      <c r="A62" s="1" t="s">
        <v>49</v>
      </c>
      <c r="B62" s="1" t="s">
        <v>118</v>
      </c>
      <c r="C62" s="1">
        <v>154</v>
      </c>
      <c r="D62" s="61">
        <v>2152</v>
      </c>
      <c r="E62" s="38">
        <v>7.7299999999999994E-2</v>
      </c>
      <c r="F62" s="38">
        <v>4.6600000000000003E-2</v>
      </c>
      <c r="G62" s="38">
        <v>7.7299999999999994E-2</v>
      </c>
      <c r="H62" s="38">
        <v>4.6600000000000003E-2</v>
      </c>
    </row>
    <row r="63" spans="1:8" x14ac:dyDescent="0.35">
      <c r="A63" s="1" t="s">
        <v>49</v>
      </c>
      <c r="B63" s="1" t="s">
        <v>119</v>
      </c>
      <c r="C63" s="1">
        <v>152</v>
      </c>
      <c r="D63" s="61">
        <v>4994</v>
      </c>
      <c r="E63" s="38">
        <v>1.01E-2</v>
      </c>
      <c r="F63" s="38">
        <v>1.43E-2</v>
      </c>
      <c r="G63" s="38">
        <v>1.01E-2</v>
      </c>
      <c r="H63" s="38">
        <v>1.43E-2</v>
      </c>
    </row>
    <row r="64" spans="1:8" x14ac:dyDescent="0.35">
      <c r="A64" s="1" t="s">
        <v>49</v>
      </c>
      <c r="B64" s="1" t="s">
        <v>120</v>
      </c>
      <c r="C64" s="1">
        <v>152</v>
      </c>
      <c r="D64" s="61">
        <v>26865</v>
      </c>
      <c r="E64" s="38">
        <v>0.1527</v>
      </c>
      <c r="F64" s="38">
        <v>4.9500000000000002E-2</v>
      </c>
      <c r="G64" s="38">
        <v>0.14449999999999999</v>
      </c>
      <c r="H64" s="38">
        <v>4.8099999999999997E-2</v>
      </c>
    </row>
    <row r="65" spans="1:8" x14ac:dyDescent="0.35">
      <c r="A65" s="1"/>
      <c r="B65" s="1"/>
      <c r="C65" s="1"/>
      <c r="D65" s="1"/>
      <c r="E65" s="1"/>
      <c r="F65" s="1"/>
      <c r="G65" s="1"/>
      <c r="H65" s="1"/>
    </row>
    <row r="66" spans="1:8" x14ac:dyDescent="0.35">
      <c r="A66" s="1" t="s">
        <v>36</v>
      </c>
      <c r="B66" s="1" t="s">
        <v>118</v>
      </c>
      <c r="C66" s="1">
        <v>150</v>
      </c>
      <c r="D66" s="61">
        <v>12295</v>
      </c>
      <c r="E66" s="38">
        <v>0.2145</v>
      </c>
      <c r="F66" s="38">
        <v>6.4899999999999999E-2</v>
      </c>
      <c r="G66" s="38">
        <v>0.20200000000000001</v>
      </c>
      <c r="H66" s="38">
        <v>6.25E-2</v>
      </c>
    </row>
    <row r="67" spans="1:8" x14ac:dyDescent="0.35">
      <c r="A67" s="1" t="s">
        <v>36</v>
      </c>
      <c r="B67" s="1" t="s">
        <v>119</v>
      </c>
      <c r="C67" s="1">
        <v>156</v>
      </c>
      <c r="D67" s="61">
        <v>64338</v>
      </c>
      <c r="E67" s="38">
        <v>0.15909999999999999</v>
      </c>
      <c r="F67" s="38">
        <v>5.9900000000000002E-2</v>
      </c>
      <c r="G67" s="38">
        <v>8.4400000000000003E-2</v>
      </c>
      <c r="H67" s="38">
        <v>4.6199999999999998E-2</v>
      </c>
    </row>
    <row r="68" spans="1:8" x14ac:dyDescent="0.35">
      <c r="A68" s="1" t="s">
        <v>36</v>
      </c>
      <c r="B68" s="1" t="s">
        <v>120</v>
      </c>
      <c r="C68" s="1">
        <v>156</v>
      </c>
      <c r="D68" s="61">
        <v>123354</v>
      </c>
      <c r="E68" s="38">
        <v>0.12570000000000001</v>
      </c>
      <c r="F68" s="38">
        <v>5.3699999999999998E-2</v>
      </c>
      <c r="G68" s="38">
        <v>9.5100000000000004E-2</v>
      </c>
      <c r="H68" s="38">
        <v>4.6899999999999997E-2</v>
      </c>
    </row>
    <row r="69" spans="1:8" x14ac:dyDescent="0.35">
      <c r="A69" s="1"/>
      <c r="B69" s="1"/>
      <c r="C69" s="1"/>
      <c r="D69" s="1"/>
      <c r="E69" s="1"/>
      <c r="F69" s="1"/>
      <c r="G69" s="1"/>
      <c r="H69" s="1"/>
    </row>
    <row r="70" spans="1:8" x14ac:dyDescent="0.35">
      <c r="A70" s="1" t="s">
        <v>37</v>
      </c>
      <c r="B70" s="1" t="s">
        <v>118</v>
      </c>
      <c r="C70" s="1">
        <v>156</v>
      </c>
      <c r="D70" s="61">
        <v>26975</v>
      </c>
      <c r="E70" s="38">
        <v>3.32E-2</v>
      </c>
      <c r="F70" s="38">
        <v>2.69E-2</v>
      </c>
      <c r="G70" s="38">
        <v>3.32E-2</v>
      </c>
      <c r="H70" s="38">
        <v>2.69E-2</v>
      </c>
    </row>
    <row r="71" spans="1:8" x14ac:dyDescent="0.35">
      <c r="A71" s="1" t="s">
        <v>37</v>
      </c>
      <c r="B71" s="1" t="s">
        <v>119</v>
      </c>
      <c r="C71" s="1">
        <v>156</v>
      </c>
      <c r="D71" s="61">
        <v>27442</v>
      </c>
      <c r="E71" s="38">
        <v>6.5500000000000003E-2</v>
      </c>
      <c r="F71" s="38">
        <v>4.1000000000000002E-2</v>
      </c>
      <c r="G71" s="38">
        <v>5.0599999999999999E-2</v>
      </c>
      <c r="H71" s="38">
        <v>3.5400000000000001E-2</v>
      </c>
    </row>
    <row r="72" spans="1:8" x14ac:dyDescent="0.35">
      <c r="A72" s="1" t="s">
        <v>37</v>
      </c>
      <c r="B72" s="1" t="s">
        <v>120</v>
      </c>
      <c r="C72" s="1">
        <v>156</v>
      </c>
      <c r="D72" s="61">
        <v>111640</v>
      </c>
      <c r="E72" s="38">
        <v>5.9499999999999997E-2</v>
      </c>
      <c r="F72" s="38">
        <v>3.8199999999999998E-2</v>
      </c>
      <c r="G72" s="38">
        <v>5.9499999999999997E-2</v>
      </c>
      <c r="H72" s="38">
        <v>3.8199999999999998E-2</v>
      </c>
    </row>
    <row r="73" spans="1:8" x14ac:dyDescent="0.35">
      <c r="A73" s="1"/>
      <c r="B73" s="1"/>
      <c r="C73" s="1"/>
      <c r="D73" s="1"/>
      <c r="E73" s="1"/>
      <c r="F73" s="1"/>
      <c r="G73" s="1"/>
      <c r="H73" s="1"/>
    </row>
    <row r="74" spans="1:8" x14ac:dyDescent="0.35">
      <c r="A74" s="1" t="s">
        <v>38</v>
      </c>
      <c r="B74" s="1" t="s">
        <v>118</v>
      </c>
      <c r="C74" s="1">
        <v>149</v>
      </c>
      <c r="D74" s="61">
        <v>4241</v>
      </c>
      <c r="E74" s="38">
        <v>0.18240000000000001</v>
      </c>
      <c r="F74" s="38">
        <v>6.9599999999999995E-2</v>
      </c>
      <c r="G74" s="38">
        <v>0.15110000000000001</v>
      </c>
      <c r="H74" s="38">
        <v>6.59E-2</v>
      </c>
    </row>
    <row r="75" spans="1:8" x14ac:dyDescent="0.35">
      <c r="A75" s="1" t="s">
        <v>38</v>
      </c>
      <c r="B75" s="1" t="s">
        <v>119</v>
      </c>
      <c r="C75" s="1">
        <v>152</v>
      </c>
      <c r="D75" s="61">
        <v>13204</v>
      </c>
      <c r="E75" s="38">
        <v>0.1081</v>
      </c>
      <c r="F75" s="38">
        <v>5.9299999999999999E-2</v>
      </c>
      <c r="G75" s="38">
        <v>6.0600000000000001E-2</v>
      </c>
      <c r="H75" s="38">
        <v>4.8300000000000003E-2</v>
      </c>
    </row>
    <row r="76" spans="1:8" x14ac:dyDescent="0.35">
      <c r="A76" s="1" t="s">
        <v>38</v>
      </c>
      <c r="B76" s="1" t="s">
        <v>120</v>
      </c>
      <c r="C76" s="1">
        <v>150</v>
      </c>
      <c r="D76" s="61">
        <v>22096</v>
      </c>
      <c r="E76" s="38">
        <v>6.7799999999999999E-2</v>
      </c>
      <c r="F76" s="38">
        <v>3.0599999999999999E-2</v>
      </c>
      <c r="G76" s="38">
        <v>6.7799999999999999E-2</v>
      </c>
      <c r="H76" s="38">
        <v>3.0599999999999999E-2</v>
      </c>
    </row>
    <row r="77" spans="1:8" x14ac:dyDescent="0.35">
      <c r="A77" s="1"/>
      <c r="B77" s="1"/>
      <c r="C77" s="1"/>
      <c r="D77" s="1"/>
      <c r="E77" s="1"/>
      <c r="F77" s="1"/>
      <c r="G77" s="1"/>
      <c r="H77" s="1"/>
    </row>
    <row r="78" spans="1:8" x14ac:dyDescent="0.35">
      <c r="A78" s="1" t="s">
        <v>19</v>
      </c>
      <c r="B78" s="1" t="s">
        <v>118</v>
      </c>
      <c r="C78" s="1">
        <v>154</v>
      </c>
      <c r="D78" s="61">
        <v>7671</v>
      </c>
      <c r="E78" s="38">
        <v>0.14449999999999999</v>
      </c>
      <c r="F78" s="38">
        <v>6.5799999999999997E-2</v>
      </c>
      <c r="G78" s="38">
        <v>0.13919999999999999</v>
      </c>
      <c r="H78" s="38">
        <v>6.5799999999999997E-2</v>
      </c>
    </row>
    <row r="79" spans="1:8" x14ac:dyDescent="0.35">
      <c r="A79" s="1" t="s">
        <v>19</v>
      </c>
      <c r="B79" s="1" t="s">
        <v>119</v>
      </c>
      <c r="C79" s="1">
        <v>156</v>
      </c>
      <c r="D79" s="61">
        <v>13573</v>
      </c>
      <c r="E79" s="38">
        <v>9.6600000000000005E-2</v>
      </c>
      <c r="F79" s="38">
        <v>4.8800000000000003E-2</v>
      </c>
      <c r="G79" s="38">
        <v>9.6600000000000005E-2</v>
      </c>
      <c r="H79" s="38">
        <v>4.8800000000000003E-2</v>
      </c>
    </row>
    <row r="80" spans="1:8" x14ac:dyDescent="0.35">
      <c r="A80" s="1" t="s">
        <v>19</v>
      </c>
      <c r="B80" s="1" t="s">
        <v>120</v>
      </c>
      <c r="C80" s="1">
        <v>155</v>
      </c>
      <c r="D80" s="61">
        <v>21327</v>
      </c>
      <c r="E80" s="38">
        <v>7.6300000000000007E-2</v>
      </c>
      <c r="F80" s="38">
        <v>2.9100000000000001E-2</v>
      </c>
      <c r="G80" s="38">
        <v>7.6300000000000007E-2</v>
      </c>
      <c r="H80" s="38">
        <v>2.9100000000000001E-2</v>
      </c>
    </row>
    <row r="81" spans="1:8" x14ac:dyDescent="0.35">
      <c r="A81" s="1"/>
      <c r="B81" s="1"/>
      <c r="C81" s="1"/>
      <c r="D81" s="1"/>
      <c r="E81" s="1"/>
      <c r="F81" s="1"/>
      <c r="G81" s="1"/>
      <c r="H81" s="1"/>
    </row>
    <row r="82" spans="1:8" x14ac:dyDescent="0.35">
      <c r="A82" s="1" t="s">
        <v>26</v>
      </c>
      <c r="B82" s="1" t="s">
        <v>118</v>
      </c>
      <c r="C82" s="1">
        <v>156</v>
      </c>
      <c r="D82" s="61">
        <v>14767</v>
      </c>
      <c r="E82" s="38">
        <v>6.6100000000000006E-2</v>
      </c>
      <c r="F82" s="38">
        <v>3.9100000000000003E-2</v>
      </c>
      <c r="G82" s="38">
        <v>6.6100000000000006E-2</v>
      </c>
      <c r="H82" s="38">
        <v>3.9100000000000003E-2</v>
      </c>
    </row>
    <row r="83" spans="1:8" x14ac:dyDescent="0.35">
      <c r="A83" s="1" t="s">
        <v>26</v>
      </c>
      <c r="B83" s="1" t="s">
        <v>119</v>
      </c>
      <c r="C83" s="1">
        <v>156</v>
      </c>
      <c r="D83" s="61">
        <v>16307</v>
      </c>
      <c r="E83" s="38">
        <v>5.5500000000000001E-2</v>
      </c>
      <c r="F83" s="38">
        <v>3.5299999999999998E-2</v>
      </c>
      <c r="G83" s="38">
        <v>2.2100000000000002E-2</v>
      </c>
      <c r="H83" s="38">
        <v>1.95E-2</v>
      </c>
    </row>
    <row r="84" spans="1:8" x14ac:dyDescent="0.35">
      <c r="A84" s="1" t="s">
        <v>26</v>
      </c>
      <c r="B84" s="1" t="s">
        <v>120</v>
      </c>
      <c r="C84" s="1">
        <v>156</v>
      </c>
      <c r="D84" s="61">
        <v>48258</v>
      </c>
      <c r="E84" s="38">
        <v>1.9599999999999999E-2</v>
      </c>
      <c r="F84" s="38">
        <v>1.7600000000000001E-2</v>
      </c>
      <c r="G84" s="38">
        <v>1.2699999999999999E-2</v>
      </c>
      <c r="H84" s="38">
        <v>1.7600000000000001E-2</v>
      </c>
    </row>
    <row r="85" spans="1:8" x14ac:dyDescent="0.35">
      <c r="A85" s="1"/>
      <c r="B85" s="1"/>
      <c r="C85" s="1"/>
      <c r="D85" s="1"/>
      <c r="E85" s="1"/>
      <c r="F85" s="1"/>
      <c r="G85" s="1"/>
      <c r="H85" s="1"/>
    </row>
    <row r="86" spans="1:8" x14ac:dyDescent="0.35">
      <c r="A86" s="1" t="s">
        <v>2</v>
      </c>
      <c r="B86" s="1" t="s">
        <v>118</v>
      </c>
      <c r="C86" s="1">
        <v>135</v>
      </c>
      <c r="D86" s="61">
        <v>38346</v>
      </c>
      <c r="E86" s="38">
        <v>0.39750000000000002</v>
      </c>
      <c r="F86" s="38">
        <v>8.1100000000000005E-2</v>
      </c>
      <c r="G86" s="38">
        <v>0.36969999999999997</v>
      </c>
      <c r="H86" s="38">
        <v>7.7899999999999997E-2</v>
      </c>
    </row>
    <row r="87" spans="1:8" x14ac:dyDescent="0.35">
      <c r="A87" s="1" t="s">
        <v>2</v>
      </c>
      <c r="B87" s="1" t="s">
        <v>119</v>
      </c>
      <c r="C87" s="1">
        <v>135</v>
      </c>
      <c r="D87" s="61">
        <v>28224</v>
      </c>
      <c r="E87" s="38">
        <v>0.25940000000000002</v>
      </c>
      <c r="F87" s="38">
        <v>7.8E-2</v>
      </c>
      <c r="G87" s="38">
        <v>0.1714</v>
      </c>
      <c r="H87" s="38">
        <v>6.4100000000000004E-2</v>
      </c>
    </row>
    <row r="88" spans="1:8" x14ac:dyDescent="0.35">
      <c r="A88" s="1" t="s">
        <v>2</v>
      </c>
      <c r="B88" s="1" t="s">
        <v>120</v>
      </c>
      <c r="C88" s="1">
        <v>135</v>
      </c>
      <c r="D88" s="61">
        <v>76416</v>
      </c>
      <c r="E88" s="38">
        <v>0.24129999999999999</v>
      </c>
      <c r="F88" s="38">
        <v>7.9299999999999995E-2</v>
      </c>
      <c r="G88" s="38">
        <v>0.21729999999999999</v>
      </c>
      <c r="H88" s="38">
        <v>7.4499999999999997E-2</v>
      </c>
    </row>
    <row r="89" spans="1:8" x14ac:dyDescent="0.35">
      <c r="A89" s="1"/>
      <c r="B89" s="1"/>
      <c r="C89" s="1"/>
      <c r="D89" s="1"/>
      <c r="E89" s="1"/>
      <c r="F89" s="1"/>
      <c r="G89" s="1"/>
      <c r="H89" s="1"/>
    </row>
    <row r="90" spans="1:8" x14ac:dyDescent="0.35">
      <c r="A90" s="1" t="s">
        <v>12</v>
      </c>
      <c r="B90" s="1" t="s">
        <v>118</v>
      </c>
      <c r="C90" s="1">
        <v>156</v>
      </c>
      <c r="D90" s="61">
        <v>27319</v>
      </c>
      <c r="E90" s="38">
        <v>0.16880000000000001</v>
      </c>
      <c r="F90" s="38">
        <v>6.9800000000000001E-2</v>
      </c>
      <c r="G90" s="38">
        <v>0.1356</v>
      </c>
      <c r="H90" s="38">
        <v>6.5500000000000003E-2</v>
      </c>
    </row>
    <row r="91" spans="1:8" x14ac:dyDescent="0.35">
      <c r="A91" s="1" t="s">
        <v>12</v>
      </c>
      <c r="B91" s="1" t="s">
        <v>119</v>
      </c>
      <c r="C91" s="1">
        <v>152</v>
      </c>
      <c r="D91" s="61">
        <v>17109</v>
      </c>
      <c r="E91" s="38">
        <v>0.16500000000000001</v>
      </c>
      <c r="F91" s="38">
        <v>5.7099999999999998E-2</v>
      </c>
      <c r="G91" s="38">
        <v>0.16500000000000001</v>
      </c>
      <c r="H91" s="38">
        <v>5.7099999999999998E-2</v>
      </c>
    </row>
    <row r="92" spans="1:8" x14ac:dyDescent="0.35">
      <c r="A92" s="1" t="s">
        <v>12</v>
      </c>
      <c r="B92" s="1" t="s">
        <v>120</v>
      </c>
      <c r="C92" s="1">
        <v>153</v>
      </c>
      <c r="D92" s="61">
        <v>27606</v>
      </c>
      <c r="E92" s="38">
        <v>0.17760000000000001</v>
      </c>
      <c r="F92" s="38">
        <v>6.4000000000000001E-2</v>
      </c>
      <c r="G92" s="38">
        <v>0.16980000000000001</v>
      </c>
      <c r="H92" s="38">
        <v>6.2199999999999998E-2</v>
      </c>
    </row>
    <row r="93" spans="1:8" x14ac:dyDescent="0.35">
      <c r="A93" s="1"/>
      <c r="B93" s="1"/>
      <c r="C93" s="1"/>
      <c r="D93" s="1"/>
      <c r="E93" s="1"/>
      <c r="F93" s="1"/>
      <c r="G93" s="1"/>
      <c r="H93" s="1"/>
    </row>
    <row r="94" spans="1:8" x14ac:dyDescent="0.35">
      <c r="A94" s="1" t="s">
        <v>3</v>
      </c>
      <c r="B94" s="1" t="s">
        <v>118</v>
      </c>
      <c r="C94" s="1">
        <v>145</v>
      </c>
      <c r="D94" s="61">
        <v>2087</v>
      </c>
      <c r="E94" s="38">
        <v>0.17710000000000001</v>
      </c>
      <c r="F94" s="38">
        <v>6.6699999999999995E-2</v>
      </c>
      <c r="G94" s="38">
        <v>8.72E-2</v>
      </c>
      <c r="H94" s="38">
        <v>4.8099999999999997E-2</v>
      </c>
    </row>
    <row r="95" spans="1:8" x14ac:dyDescent="0.35">
      <c r="A95" s="1" t="s">
        <v>3</v>
      </c>
      <c r="B95" s="1" t="s">
        <v>119</v>
      </c>
      <c r="C95" s="1">
        <v>149</v>
      </c>
      <c r="D95" s="61">
        <v>4377</v>
      </c>
      <c r="E95" s="38">
        <v>2.9899999999999999E-2</v>
      </c>
      <c r="F95" s="38">
        <v>2.6599999999999999E-2</v>
      </c>
      <c r="G95" s="38">
        <v>2.7199999999999998E-2</v>
      </c>
      <c r="H95" s="38">
        <v>2.63E-2</v>
      </c>
    </row>
    <row r="96" spans="1:8" x14ac:dyDescent="0.35">
      <c r="A96" s="1" t="s">
        <v>3</v>
      </c>
      <c r="B96" s="1" t="s">
        <v>120</v>
      </c>
      <c r="C96" s="1">
        <v>150</v>
      </c>
      <c r="D96" s="61">
        <v>11521</v>
      </c>
      <c r="E96" s="38">
        <v>4.7899999999999998E-2</v>
      </c>
      <c r="F96" s="38">
        <v>3.1199999999999999E-2</v>
      </c>
      <c r="G96" s="38">
        <v>4.7899999999999998E-2</v>
      </c>
      <c r="H96" s="38">
        <v>3.1199999999999999E-2</v>
      </c>
    </row>
    <row r="97" spans="1:8" x14ac:dyDescent="0.35">
      <c r="A97" s="1"/>
      <c r="B97" s="1"/>
      <c r="C97" s="1"/>
      <c r="D97" s="1"/>
      <c r="E97" s="1"/>
      <c r="F97" s="1"/>
      <c r="G97" s="1"/>
      <c r="H97" s="1"/>
    </row>
    <row r="98" spans="1:8" x14ac:dyDescent="0.35">
      <c r="A98" s="1" t="s">
        <v>39</v>
      </c>
      <c r="B98" s="1" t="s">
        <v>118</v>
      </c>
      <c r="C98" s="1">
        <v>155</v>
      </c>
      <c r="D98" s="61">
        <v>47039</v>
      </c>
      <c r="E98" s="38">
        <v>0.14330000000000001</v>
      </c>
      <c r="F98" s="38">
        <v>5.0900000000000001E-2</v>
      </c>
      <c r="G98" s="38">
        <v>0.12790000000000001</v>
      </c>
      <c r="H98" s="38">
        <v>4.7699999999999999E-2</v>
      </c>
    </row>
    <row r="99" spans="1:8" x14ac:dyDescent="0.35">
      <c r="A99" s="1" t="s">
        <v>39</v>
      </c>
      <c r="B99" s="1" t="s">
        <v>119</v>
      </c>
      <c r="C99" s="1">
        <v>151</v>
      </c>
      <c r="D99" s="61">
        <v>59472</v>
      </c>
      <c r="E99" s="38">
        <v>0.19769999999999999</v>
      </c>
      <c r="F99" s="38">
        <v>6.3899999999999998E-2</v>
      </c>
      <c r="G99" s="38">
        <v>0.16220000000000001</v>
      </c>
      <c r="H99" s="38">
        <v>5.9400000000000001E-2</v>
      </c>
    </row>
    <row r="100" spans="1:8" x14ac:dyDescent="0.35">
      <c r="A100" s="1" t="s">
        <v>39</v>
      </c>
      <c r="B100" s="1" t="s">
        <v>120</v>
      </c>
      <c r="C100" s="1">
        <v>153</v>
      </c>
      <c r="D100" s="61">
        <v>326987</v>
      </c>
      <c r="E100" s="38">
        <v>8.8599999999999998E-2</v>
      </c>
      <c r="F100" s="38">
        <v>5.5399999999999998E-2</v>
      </c>
      <c r="G100" s="38">
        <v>7.2300000000000003E-2</v>
      </c>
      <c r="H100" s="38">
        <v>5.0299999999999997E-2</v>
      </c>
    </row>
    <row r="101" spans="1:8" x14ac:dyDescent="0.35">
      <c r="A101" s="1"/>
      <c r="B101" s="1"/>
      <c r="C101" s="1"/>
      <c r="D101" s="1"/>
      <c r="E101" s="1"/>
      <c r="F101" s="1"/>
      <c r="G101" s="1"/>
      <c r="H101" s="1"/>
    </row>
    <row r="102" spans="1:8" x14ac:dyDescent="0.35">
      <c r="A102" s="1" t="s">
        <v>40</v>
      </c>
      <c r="B102" s="1" t="s">
        <v>118</v>
      </c>
      <c r="C102" s="1">
        <v>150</v>
      </c>
      <c r="D102" s="61">
        <v>13023</v>
      </c>
      <c r="E102" s="38">
        <v>0.1522</v>
      </c>
      <c r="F102" s="38">
        <v>6.4000000000000001E-2</v>
      </c>
      <c r="G102" s="38">
        <v>0.12959999999999999</v>
      </c>
      <c r="H102" s="38">
        <v>5.8400000000000001E-2</v>
      </c>
    </row>
    <row r="103" spans="1:8" x14ac:dyDescent="0.35">
      <c r="A103" s="1" t="s">
        <v>40</v>
      </c>
      <c r="B103" s="1" t="s">
        <v>119</v>
      </c>
      <c r="C103" s="1">
        <v>150</v>
      </c>
      <c r="D103" s="61">
        <v>23073</v>
      </c>
      <c r="E103" s="38">
        <v>6.1600000000000002E-2</v>
      </c>
      <c r="F103" s="38">
        <v>4.0599999999999997E-2</v>
      </c>
      <c r="G103" s="38">
        <v>6.1999999999999998E-3</v>
      </c>
      <c r="H103" s="38">
        <v>1.2E-2</v>
      </c>
    </row>
    <row r="104" spans="1:8" x14ac:dyDescent="0.35">
      <c r="A104" s="1" t="s">
        <v>40</v>
      </c>
      <c r="B104" s="1" t="s">
        <v>120</v>
      </c>
      <c r="C104" s="1">
        <v>150</v>
      </c>
      <c r="D104" s="61">
        <v>67896</v>
      </c>
      <c r="E104" s="38">
        <v>5.1799999999999999E-2</v>
      </c>
      <c r="F104" s="38">
        <v>3.3599999999999998E-2</v>
      </c>
      <c r="G104" s="38">
        <v>5.1799999999999999E-2</v>
      </c>
      <c r="H104" s="38">
        <v>3.3599999999999998E-2</v>
      </c>
    </row>
    <row r="105" spans="1:8" x14ac:dyDescent="0.35">
      <c r="A105" s="1"/>
      <c r="B105" s="1"/>
      <c r="C105" s="1"/>
      <c r="D105" s="1"/>
      <c r="E105" s="1"/>
      <c r="F105" s="1"/>
      <c r="G105" s="1"/>
      <c r="H105" s="1"/>
    </row>
    <row r="106" spans="1:8" x14ac:dyDescent="0.35">
      <c r="A106" s="1" t="s">
        <v>41</v>
      </c>
      <c r="B106" s="1" t="s">
        <v>118</v>
      </c>
      <c r="C106" s="1">
        <v>150</v>
      </c>
      <c r="D106" s="61">
        <v>14302</v>
      </c>
      <c r="E106" s="38">
        <v>4.9299999999999997E-2</v>
      </c>
      <c r="F106" s="38">
        <v>3.1899999999999998E-2</v>
      </c>
      <c r="G106" s="38">
        <v>1.3599999999999999E-2</v>
      </c>
      <c r="H106" s="38">
        <v>1.8800000000000001E-2</v>
      </c>
    </row>
    <row r="107" spans="1:8" x14ac:dyDescent="0.35">
      <c r="A107" s="1" t="s">
        <v>41</v>
      </c>
      <c r="B107" s="1" t="s">
        <v>119</v>
      </c>
      <c r="C107" s="1">
        <v>150</v>
      </c>
      <c r="D107" s="61">
        <v>30982</v>
      </c>
      <c r="E107" s="38">
        <v>1.54E-2</v>
      </c>
      <c r="F107" s="38">
        <v>1.7399999999999999E-2</v>
      </c>
      <c r="G107" s="38">
        <v>0</v>
      </c>
      <c r="H107" s="38">
        <v>0</v>
      </c>
    </row>
    <row r="108" spans="1:8" x14ac:dyDescent="0.35">
      <c r="A108" s="1" t="s">
        <v>41</v>
      </c>
      <c r="B108" s="1" t="s">
        <v>120</v>
      </c>
      <c r="C108" s="1">
        <v>150</v>
      </c>
      <c r="D108" s="61">
        <v>74459</v>
      </c>
      <c r="E108" s="38">
        <v>0.1396</v>
      </c>
      <c r="F108" s="38">
        <v>5.67E-2</v>
      </c>
      <c r="G108" s="38">
        <v>4.5900000000000003E-2</v>
      </c>
      <c r="H108" s="38">
        <v>3.7499999999999999E-2</v>
      </c>
    </row>
    <row r="109" spans="1:8" x14ac:dyDescent="0.35">
      <c r="A109" s="1"/>
      <c r="B109" s="1"/>
      <c r="C109" s="1"/>
      <c r="D109" s="1"/>
      <c r="E109" s="1"/>
      <c r="F109" s="1"/>
      <c r="G109" s="1"/>
      <c r="H109" s="1"/>
    </row>
    <row r="110" spans="1:8" x14ac:dyDescent="0.35">
      <c r="A110" s="1" t="s">
        <v>20</v>
      </c>
      <c r="B110" s="1" t="s">
        <v>118</v>
      </c>
      <c r="C110" s="1">
        <v>152</v>
      </c>
      <c r="D110" s="61">
        <v>6386</v>
      </c>
      <c r="E110" s="38">
        <v>5.2499999999999998E-2</v>
      </c>
      <c r="F110" s="38">
        <v>3.9699999999999999E-2</v>
      </c>
      <c r="G110" s="38">
        <v>3.8199999999999998E-2</v>
      </c>
      <c r="H110" s="38">
        <v>3.4500000000000003E-2</v>
      </c>
    </row>
    <row r="111" spans="1:8" x14ac:dyDescent="0.35">
      <c r="A111" s="1" t="s">
        <v>20</v>
      </c>
      <c r="B111" s="1" t="s">
        <v>119</v>
      </c>
      <c r="C111" s="1">
        <v>152</v>
      </c>
      <c r="D111" s="61">
        <v>16506</v>
      </c>
      <c r="E111" s="38">
        <v>4.19E-2</v>
      </c>
      <c r="F111" s="38">
        <v>3.6299999999999999E-2</v>
      </c>
      <c r="G111" s="38">
        <v>3.5499999999999997E-2</v>
      </c>
      <c r="H111" s="38">
        <v>3.4099999999999998E-2</v>
      </c>
    </row>
    <row r="112" spans="1:8" x14ac:dyDescent="0.35">
      <c r="A112" s="1" t="s">
        <v>20</v>
      </c>
      <c r="B112" s="1" t="s">
        <v>120</v>
      </c>
      <c r="C112" s="1">
        <v>152</v>
      </c>
      <c r="D112" s="61">
        <v>25487</v>
      </c>
      <c r="E112" s="38">
        <v>3.5900000000000001E-2</v>
      </c>
      <c r="F112" s="38">
        <v>2.93E-2</v>
      </c>
      <c r="G112" s="38">
        <v>2.6599999999999999E-2</v>
      </c>
      <c r="H112" s="38">
        <v>2.64E-2</v>
      </c>
    </row>
    <row r="113" spans="1:8" x14ac:dyDescent="0.35">
      <c r="A113" s="1"/>
      <c r="B113" s="1"/>
      <c r="C113" s="1"/>
      <c r="D113" s="1"/>
      <c r="E113" s="1"/>
      <c r="F113" s="1"/>
      <c r="G113" s="1"/>
      <c r="H113" s="1"/>
    </row>
    <row r="114" spans="1:8" x14ac:dyDescent="0.35">
      <c r="A114" s="1" t="s">
        <v>27</v>
      </c>
      <c r="B114" s="1" t="s">
        <v>118</v>
      </c>
      <c r="C114" s="1">
        <v>160</v>
      </c>
      <c r="D114" s="61">
        <v>5566</v>
      </c>
      <c r="E114" s="38">
        <v>0.1837</v>
      </c>
      <c r="F114" s="38">
        <v>8.2900000000000001E-2</v>
      </c>
      <c r="G114" s="38">
        <v>0.1837</v>
      </c>
      <c r="H114" s="38">
        <v>8.2900000000000001E-2</v>
      </c>
    </row>
    <row r="115" spans="1:8" x14ac:dyDescent="0.35">
      <c r="A115" s="1" t="s">
        <v>27</v>
      </c>
      <c r="B115" s="1" t="s">
        <v>119</v>
      </c>
      <c r="C115" s="1">
        <v>151</v>
      </c>
      <c r="D115" s="61">
        <v>4073</v>
      </c>
      <c r="E115" s="38">
        <v>5.0900000000000001E-2</v>
      </c>
      <c r="F115" s="38">
        <v>3.8600000000000002E-2</v>
      </c>
      <c r="G115" s="38">
        <v>4.6300000000000001E-2</v>
      </c>
      <c r="H115" s="38">
        <v>3.7600000000000001E-2</v>
      </c>
    </row>
    <row r="116" spans="1:8" x14ac:dyDescent="0.35">
      <c r="A116" s="1" t="s">
        <v>27</v>
      </c>
      <c r="B116" s="1" t="s">
        <v>120</v>
      </c>
      <c r="C116" s="1">
        <v>151</v>
      </c>
      <c r="D116" s="61">
        <v>10299</v>
      </c>
      <c r="E116" s="38">
        <v>0.10150000000000001</v>
      </c>
      <c r="F116" s="38">
        <v>5.3999999999999999E-2</v>
      </c>
      <c r="G116" s="38">
        <v>7.9399999999999998E-2</v>
      </c>
      <c r="H116" s="38">
        <v>4.82E-2</v>
      </c>
    </row>
    <row r="117" spans="1:8" x14ac:dyDescent="0.35">
      <c r="A117" s="1"/>
      <c r="B117" s="1"/>
      <c r="C117" s="1"/>
      <c r="D117" s="1"/>
      <c r="E117" s="1"/>
      <c r="F117" s="1"/>
      <c r="G117" s="1"/>
      <c r="H117" s="1"/>
    </row>
    <row r="118" spans="1:8" x14ac:dyDescent="0.35">
      <c r="A118" s="1" t="s">
        <v>21</v>
      </c>
      <c r="B118" s="1" t="s">
        <v>118</v>
      </c>
      <c r="C118" s="1">
        <v>151</v>
      </c>
      <c r="D118" s="61">
        <v>18583</v>
      </c>
      <c r="E118" s="38">
        <v>0.1231</v>
      </c>
      <c r="F118" s="38">
        <v>5.33E-2</v>
      </c>
      <c r="G118" s="38">
        <v>0.1022</v>
      </c>
      <c r="H118" s="38">
        <v>4.9299999999999997E-2</v>
      </c>
    </row>
    <row r="119" spans="1:8" x14ac:dyDescent="0.35">
      <c r="A119" s="1" t="s">
        <v>21</v>
      </c>
      <c r="B119" s="1" t="s">
        <v>119</v>
      </c>
      <c r="C119" s="1">
        <v>156</v>
      </c>
      <c r="D119" s="61">
        <v>30817</v>
      </c>
      <c r="E119" s="38">
        <v>1.32E-2</v>
      </c>
      <c r="F119" s="38">
        <v>1.84E-2</v>
      </c>
      <c r="G119" s="38">
        <v>1.32E-2</v>
      </c>
      <c r="H119" s="38">
        <v>1.84E-2</v>
      </c>
    </row>
    <row r="120" spans="1:8" x14ac:dyDescent="0.35">
      <c r="A120" s="1" t="s">
        <v>21</v>
      </c>
      <c r="B120" s="1" t="s">
        <v>120</v>
      </c>
      <c r="C120" s="1">
        <v>156</v>
      </c>
      <c r="D120" s="61">
        <v>72890</v>
      </c>
      <c r="E120" s="38">
        <v>0.14149999999999999</v>
      </c>
      <c r="F120" s="38">
        <v>4.7399999999999998E-2</v>
      </c>
      <c r="G120" s="38">
        <v>0.122</v>
      </c>
      <c r="H120" s="38">
        <v>4.4400000000000002E-2</v>
      </c>
    </row>
    <row r="121" spans="1:8" x14ac:dyDescent="0.35">
      <c r="A121" s="1"/>
      <c r="B121" s="1"/>
      <c r="C121" s="1"/>
      <c r="D121" s="1"/>
      <c r="E121" s="1"/>
      <c r="F121" s="1"/>
      <c r="G121" s="1"/>
      <c r="H121" s="1"/>
    </row>
    <row r="122" spans="1:8" x14ac:dyDescent="0.35">
      <c r="A122" s="1" t="s">
        <v>28</v>
      </c>
      <c r="B122" s="1" t="s">
        <v>118</v>
      </c>
      <c r="C122" s="1">
        <v>158</v>
      </c>
      <c r="D122" s="61">
        <v>2063</v>
      </c>
      <c r="E122" s="38">
        <v>6.0100000000000001E-2</v>
      </c>
      <c r="F122" s="38">
        <v>3.8199999999999998E-2</v>
      </c>
      <c r="G122" s="38">
        <v>4.2799999999999998E-2</v>
      </c>
      <c r="H122" s="38">
        <v>2.9899999999999999E-2</v>
      </c>
    </row>
    <row r="123" spans="1:8" x14ac:dyDescent="0.35">
      <c r="A123" s="1" t="s">
        <v>28</v>
      </c>
      <c r="B123" s="1" t="s">
        <v>119</v>
      </c>
      <c r="C123" s="1">
        <v>157</v>
      </c>
      <c r="D123" s="61">
        <v>3594</v>
      </c>
      <c r="E123" s="38">
        <v>0.1072</v>
      </c>
      <c r="F123" s="38">
        <v>5.2699999999999997E-2</v>
      </c>
      <c r="G123" s="38">
        <v>6.0999999999999999E-2</v>
      </c>
      <c r="H123" s="38">
        <v>4.0800000000000003E-2</v>
      </c>
    </row>
    <row r="124" spans="1:8" x14ac:dyDescent="0.35">
      <c r="A124" s="1" t="s">
        <v>28</v>
      </c>
      <c r="B124" s="1" t="s">
        <v>120</v>
      </c>
      <c r="C124" s="1">
        <v>157</v>
      </c>
      <c r="D124" s="61">
        <v>9630</v>
      </c>
      <c r="E124" s="38">
        <v>6.2799999999999995E-2</v>
      </c>
      <c r="F124" s="38">
        <v>4.1700000000000001E-2</v>
      </c>
      <c r="G124" s="38">
        <v>4.1599999999999998E-2</v>
      </c>
      <c r="H124" s="38">
        <v>3.4200000000000001E-2</v>
      </c>
    </row>
    <row r="125" spans="1:8" x14ac:dyDescent="0.35">
      <c r="A125" s="1"/>
      <c r="B125" s="1"/>
      <c r="C125" s="1"/>
      <c r="D125" s="1"/>
      <c r="E125" s="1"/>
      <c r="F125" s="1"/>
      <c r="G125" s="1"/>
      <c r="H125" s="1"/>
    </row>
    <row r="126" spans="1:8" x14ac:dyDescent="0.35">
      <c r="A126" s="1" t="s">
        <v>42</v>
      </c>
      <c r="B126" s="1" t="s">
        <v>118</v>
      </c>
      <c r="C126" s="1">
        <v>146</v>
      </c>
      <c r="D126" s="61">
        <v>3101</v>
      </c>
      <c r="E126" s="38">
        <v>0.1595</v>
      </c>
      <c r="F126" s="38">
        <v>9.4399999999999998E-2</v>
      </c>
      <c r="G126" s="38">
        <v>8.2400000000000001E-2</v>
      </c>
      <c r="H126" s="38">
        <v>4.4900000000000002E-2</v>
      </c>
    </row>
    <row r="127" spans="1:8" x14ac:dyDescent="0.35">
      <c r="A127" s="1" t="s">
        <v>42</v>
      </c>
      <c r="B127" s="1" t="s">
        <v>119</v>
      </c>
      <c r="C127" s="1">
        <v>150</v>
      </c>
      <c r="D127" s="61">
        <v>6589</v>
      </c>
      <c r="E127" s="38">
        <v>7.1400000000000005E-2</v>
      </c>
      <c r="F127" s="38">
        <v>4.58E-2</v>
      </c>
      <c r="G127" s="38">
        <v>3.9600000000000003E-2</v>
      </c>
      <c r="H127" s="38">
        <v>3.2800000000000003E-2</v>
      </c>
    </row>
    <row r="128" spans="1:8" x14ac:dyDescent="0.35">
      <c r="A128" s="1" t="s">
        <v>42</v>
      </c>
      <c r="B128" s="1" t="s">
        <v>120</v>
      </c>
      <c r="C128" s="1">
        <v>154</v>
      </c>
      <c r="D128" s="61">
        <v>34853</v>
      </c>
      <c r="E128" s="38">
        <v>0.15429999999999999</v>
      </c>
      <c r="F128" s="38">
        <v>6.0999999999999999E-2</v>
      </c>
      <c r="G128" s="38">
        <v>6.6600000000000006E-2</v>
      </c>
      <c r="H128" s="38">
        <v>4.5499999999999999E-2</v>
      </c>
    </row>
    <row r="129" spans="1:8" x14ac:dyDescent="0.35">
      <c r="A129" s="1"/>
      <c r="B129" s="1"/>
      <c r="C129" s="1"/>
      <c r="D129" s="1"/>
      <c r="E129" s="1"/>
      <c r="F129" s="1"/>
      <c r="G129" s="1"/>
      <c r="H129" s="1"/>
    </row>
    <row r="130" spans="1:8" x14ac:dyDescent="0.35">
      <c r="A130" s="1" t="s">
        <v>4</v>
      </c>
      <c r="B130" s="1" t="s">
        <v>118</v>
      </c>
      <c r="C130" s="1">
        <v>154</v>
      </c>
      <c r="D130" s="1">
        <v>847</v>
      </c>
      <c r="E130" s="38">
        <v>0.1615</v>
      </c>
      <c r="F130" s="38">
        <v>5.62E-2</v>
      </c>
      <c r="G130" s="38">
        <v>0.10050000000000001</v>
      </c>
      <c r="H130" s="38">
        <v>4.7E-2</v>
      </c>
    </row>
    <row r="131" spans="1:8" x14ac:dyDescent="0.35">
      <c r="A131" s="1" t="s">
        <v>4</v>
      </c>
      <c r="B131" s="1" t="s">
        <v>119</v>
      </c>
      <c r="C131" s="1">
        <v>155</v>
      </c>
      <c r="D131" s="61">
        <v>2200</v>
      </c>
      <c r="E131" s="38">
        <v>4.4699999999999997E-2</v>
      </c>
      <c r="F131" s="38">
        <v>0.03</v>
      </c>
      <c r="G131" s="38">
        <v>1.83E-2</v>
      </c>
      <c r="H131" s="38">
        <v>2.0199999999999999E-2</v>
      </c>
    </row>
    <row r="132" spans="1:8" x14ac:dyDescent="0.35">
      <c r="A132" s="1" t="s">
        <v>4</v>
      </c>
      <c r="B132" s="1" t="s">
        <v>120</v>
      </c>
      <c r="C132" s="1">
        <v>152</v>
      </c>
      <c r="D132" s="61">
        <v>14168</v>
      </c>
      <c r="E132" s="38">
        <v>0.17960000000000001</v>
      </c>
      <c r="F132" s="38">
        <v>6.4000000000000001E-2</v>
      </c>
      <c r="G132" s="38">
        <v>7.5499999999999998E-2</v>
      </c>
      <c r="H132" s="38">
        <v>4.1200000000000001E-2</v>
      </c>
    </row>
    <row r="133" spans="1:8" x14ac:dyDescent="0.35">
      <c r="A133" s="1"/>
      <c r="B133" s="1"/>
      <c r="C133" s="1"/>
      <c r="D133" s="1"/>
      <c r="E133" s="1"/>
      <c r="F133" s="1"/>
      <c r="G133" s="1"/>
      <c r="H133" s="1"/>
    </row>
    <row r="134" spans="1:8" x14ac:dyDescent="0.35">
      <c r="A134" s="1" t="s">
        <v>5</v>
      </c>
      <c r="B134" s="1" t="s">
        <v>118</v>
      </c>
      <c r="C134" s="1">
        <v>151</v>
      </c>
      <c r="D134" s="61">
        <v>45489</v>
      </c>
      <c r="E134" s="38">
        <v>0.1231</v>
      </c>
      <c r="F134" s="38">
        <v>5.1900000000000002E-2</v>
      </c>
      <c r="G134" s="38">
        <v>0.11119999999999999</v>
      </c>
      <c r="H134" s="38">
        <v>5.0299999999999997E-2</v>
      </c>
    </row>
    <row r="135" spans="1:8" x14ac:dyDescent="0.35">
      <c r="A135" s="1" t="s">
        <v>5</v>
      </c>
      <c r="B135" s="1" t="s">
        <v>119</v>
      </c>
      <c r="C135" s="1">
        <v>156</v>
      </c>
      <c r="D135" s="61">
        <v>55229</v>
      </c>
      <c r="E135" s="38">
        <v>8.77E-2</v>
      </c>
      <c r="F135" s="38">
        <v>4.1200000000000001E-2</v>
      </c>
      <c r="G135" s="38">
        <v>8.1900000000000001E-2</v>
      </c>
      <c r="H135" s="38">
        <v>4.1200000000000001E-2</v>
      </c>
    </row>
    <row r="136" spans="1:8" x14ac:dyDescent="0.35">
      <c r="A136" s="1" t="s">
        <v>5</v>
      </c>
      <c r="B136" s="1" t="s">
        <v>120</v>
      </c>
      <c r="C136" s="1">
        <v>156</v>
      </c>
      <c r="D136" s="61">
        <v>55231</v>
      </c>
      <c r="E136" s="38">
        <v>0.1037</v>
      </c>
      <c r="F136" s="38">
        <v>4.9700000000000001E-2</v>
      </c>
      <c r="G136" s="38">
        <v>0.1037</v>
      </c>
      <c r="H136" s="38">
        <v>4.9700000000000001E-2</v>
      </c>
    </row>
    <row r="137" spans="1:8" x14ac:dyDescent="0.35">
      <c r="A137" s="1"/>
      <c r="B137" s="1"/>
      <c r="C137" s="1"/>
      <c r="D137" s="1"/>
      <c r="E137" s="1"/>
      <c r="F137" s="1"/>
      <c r="G137" s="1"/>
      <c r="H137" s="1"/>
    </row>
    <row r="138" spans="1:8" x14ac:dyDescent="0.35">
      <c r="A138" s="1" t="s">
        <v>29</v>
      </c>
      <c r="B138" s="1" t="s">
        <v>118</v>
      </c>
      <c r="C138" s="1">
        <v>154</v>
      </c>
      <c r="D138" s="61">
        <v>7246</v>
      </c>
      <c r="E138" s="38">
        <v>0.1867</v>
      </c>
      <c r="F138" s="38">
        <v>5.7500000000000002E-2</v>
      </c>
      <c r="G138" s="38">
        <v>0.18160000000000001</v>
      </c>
      <c r="H138" s="38">
        <v>5.67E-2</v>
      </c>
    </row>
    <row r="139" spans="1:8" x14ac:dyDescent="0.35">
      <c r="A139" s="1" t="s">
        <v>29</v>
      </c>
      <c r="B139" s="1" t="s">
        <v>119</v>
      </c>
      <c r="C139" s="1">
        <v>156</v>
      </c>
      <c r="D139" s="61">
        <v>8799</v>
      </c>
      <c r="E139" s="38">
        <v>0.16450000000000001</v>
      </c>
      <c r="F139" s="38">
        <v>6.7400000000000002E-2</v>
      </c>
      <c r="G139" s="38">
        <v>0.13200000000000001</v>
      </c>
      <c r="H139" s="38">
        <v>6.2300000000000001E-2</v>
      </c>
    </row>
    <row r="140" spans="1:8" x14ac:dyDescent="0.35">
      <c r="A140" s="1" t="s">
        <v>29</v>
      </c>
      <c r="B140" s="1" t="s">
        <v>120</v>
      </c>
      <c r="C140" s="1">
        <v>156</v>
      </c>
      <c r="D140" s="61">
        <v>31561</v>
      </c>
      <c r="E140" s="38">
        <v>9.7600000000000006E-2</v>
      </c>
      <c r="F140" s="38">
        <v>4.8399999999999999E-2</v>
      </c>
      <c r="G140" s="38">
        <v>8.8499999999999995E-2</v>
      </c>
      <c r="H140" s="38">
        <v>4.4999999999999998E-2</v>
      </c>
    </row>
    <row r="141" spans="1:8" x14ac:dyDescent="0.35">
      <c r="A141" s="1"/>
      <c r="B141" s="1"/>
      <c r="C141" s="1"/>
      <c r="D141" s="1"/>
      <c r="E141" s="1"/>
      <c r="F141" s="1"/>
      <c r="G141" s="1"/>
      <c r="H141" s="1"/>
    </row>
    <row r="142" spans="1:8" x14ac:dyDescent="0.35">
      <c r="A142" s="1" t="s">
        <v>50</v>
      </c>
      <c r="B142" s="1" t="s">
        <v>118</v>
      </c>
      <c r="C142" s="1">
        <v>138</v>
      </c>
      <c r="D142" s="61">
        <v>7270</v>
      </c>
      <c r="E142" s="38">
        <v>0.19040000000000001</v>
      </c>
      <c r="F142" s="38">
        <v>5.5800000000000002E-2</v>
      </c>
      <c r="G142" s="38">
        <v>0.15559999999999999</v>
      </c>
      <c r="H142" s="38">
        <v>5.5199999999999999E-2</v>
      </c>
    </row>
    <row r="143" spans="1:8" x14ac:dyDescent="0.35">
      <c r="A143" s="1" t="s">
        <v>50</v>
      </c>
      <c r="B143" s="1" t="s">
        <v>119</v>
      </c>
      <c r="C143" s="1">
        <v>156</v>
      </c>
      <c r="D143" s="61">
        <v>29654</v>
      </c>
      <c r="E143" s="38">
        <v>8.3799999999999999E-2</v>
      </c>
      <c r="F143" s="38">
        <v>4.5100000000000001E-2</v>
      </c>
      <c r="G143" s="38">
        <v>8.3799999999999999E-2</v>
      </c>
      <c r="H143" s="38">
        <v>4.5100000000000001E-2</v>
      </c>
    </row>
    <row r="144" spans="1:8" x14ac:dyDescent="0.35">
      <c r="A144" s="1" t="s">
        <v>50</v>
      </c>
      <c r="B144" s="1" t="s">
        <v>120</v>
      </c>
      <c r="C144" s="1">
        <v>159</v>
      </c>
      <c r="D144" s="61">
        <v>44971</v>
      </c>
      <c r="E144" s="38">
        <v>0.1923</v>
      </c>
      <c r="F144" s="38">
        <v>6.4899999999999999E-2</v>
      </c>
      <c r="G144" s="38">
        <v>0.1779</v>
      </c>
      <c r="H144" s="38">
        <v>6.1899999999999997E-2</v>
      </c>
    </row>
    <row r="145" spans="1:8" x14ac:dyDescent="0.35">
      <c r="A145" s="1"/>
      <c r="B145" s="1"/>
      <c r="C145" s="1"/>
      <c r="D145" s="1"/>
      <c r="E145" s="1"/>
      <c r="F145" s="1"/>
      <c r="G145" s="1"/>
      <c r="H145" s="1"/>
    </row>
    <row r="146" spans="1:8" x14ac:dyDescent="0.35">
      <c r="A146" s="1" t="s">
        <v>6</v>
      </c>
      <c r="B146" s="1" t="s">
        <v>118</v>
      </c>
      <c r="C146" s="1">
        <v>142</v>
      </c>
      <c r="D146" s="61">
        <v>45275</v>
      </c>
      <c r="E146" s="38">
        <v>0.23599999999999999</v>
      </c>
      <c r="F146" s="38">
        <v>7.4800000000000005E-2</v>
      </c>
      <c r="G146" s="38">
        <v>0.1971</v>
      </c>
      <c r="H146" s="38">
        <v>7.1199999999999999E-2</v>
      </c>
    </row>
    <row r="147" spans="1:8" x14ac:dyDescent="0.35">
      <c r="A147" s="1" t="s">
        <v>6</v>
      </c>
      <c r="B147" s="1" t="s">
        <v>119</v>
      </c>
      <c r="C147" s="1">
        <v>150</v>
      </c>
      <c r="D147" s="61">
        <v>69122</v>
      </c>
      <c r="E147" s="38">
        <v>0.125</v>
      </c>
      <c r="F147" s="38">
        <v>5.4600000000000003E-2</v>
      </c>
      <c r="G147" s="38">
        <v>0.1084</v>
      </c>
      <c r="H147" s="38">
        <v>5.3100000000000001E-2</v>
      </c>
    </row>
    <row r="148" spans="1:8" x14ac:dyDescent="0.35">
      <c r="A148" s="1" t="s">
        <v>6</v>
      </c>
      <c r="B148" s="1" t="s">
        <v>120</v>
      </c>
      <c r="C148" s="1">
        <v>149</v>
      </c>
      <c r="D148" s="61">
        <v>85661</v>
      </c>
      <c r="E148" s="38">
        <v>0.1235</v>
      </c>
      <c r="F148" s="38">
        <v>5.5599999999999997E-2</v>
      </c>
      <c r="G148" s="38">
        <v>9.3899999999999997E-2</v>
      </c>
      <c r="H148" s="38">
        <v>4.9099999999999998E-2</v>
      </c>
    </row>
    <row r="149" spans="1:8" x14ac:dyDescent="0.35">
      <c r="A149" s="1"/>
      <c r="B149" s="1"/>
      <c r="C149" s="1"/>
      <c r="D149" s="1"/>
      <c r="E149" s="1"/>
      <c r="F149" s="1"/>
      <c r="G149" s="1"/>
      <c r="H149" s="1"/>
    </row>
    <row r="150" spans="1:8" x14ac:dyDescent="0.35">
      <c r="A150" s="1" t="s">
        <v>43</v>
      </c>
      <c r="B150" s="1" t="s">
        <v>118</v>
      </c>
      <c r="C150" s="1">
        <v>150</v>
      </c>
      <c r="D150" s="61">
        <v>77798</v>
      </c>
      <c r="E150" s="38">
        <v>3.1399999999999997E-2</v>
      </c>
      <c r="F150" s="38">
        <v>2.8000000000000001E-2</v>
      </c>
      <c r="G150" s="38">
        <v>2.93E-2</v>
      </c>
      <c r="H150" s="38">
        <v>2.7699999999999999E-2</v>
      </c>
    </row>
    <row r="151" spans="1:8" x14ac:dyDescent="0.35">
      <c r="A151" s="1" t="s">
        <v>43</v>
      </c>
      <c r="B151" s="1" t="s">
        <v>119</v>
      </c>
      <c r="C151" s="1">
        <v>150</v>
      </c>
      <c r="D151" s="61">
        <v>27942</v>
      </c>
      <c r="E151" s="38">
        <v>5.1499999999999997E-2</v>
      </c>
      <c r="F151" s="38">
        <v>3.3500000000000002E-2</v>
      </c>
      <c r="G151" s="38">
        <v>3.3399999999999999E-2</v>
      </c>
      <c r="H151" s="38">
        <v>2.5999999999999999E-2</v>
      </c>
    </row>
    <row r="152" spans="1:8" x14ac:dyDescent="0.35">
      <c r="A152" s="1" t="s">
        <v>43</v>
      </c>
      <c r="B152" s="1" t="s">
        <v>120</v>
      </c>
      <c r="C152" s="1">
        <v>150</v>
      </c>
      <c r="D152" s="61">
        <v>105650</v>
      </c>
      <c r="E152" s="38">
        <v>9.7799999999999998E-2</v>
      </c>
      <c r="F152" s="38">
        <v>4.5900000000000003E-2</v>
      </c>
      <c r="G152" s="38">
        <v>6.4699999999999994E-2</v>
      </c>
      <c r="H152" s="38">
        <v>4.1500000000000002E-2</v>
      </c>
    </row>
    <row r="153" spans="1:8" x14ac:dyDescent="0.35">
      <c r="A153" s="1"/>
      <c r="B153" s="1"/>
      <c r="C153" s="1"/>
      <c r="D153" s="1"/>
      <c r="E153" s="1"/>
      <c r="F153" s="1"/>
      <c r="G153" s="1"/>
      <c r="H153" s="1"/>
    </row>
    <row r="154" spans="1:8" x14ac:dyDescent="0.35">
      <c r="A154" s="1" t="s">
        <v>30</v>
      </c>
      <c r="B154" s="1" t="s">
        <v>118</v>
      </c>
      <c r="C154" s="1">
        <v>155</v>
      </c>
      <c r="D154" s="61">
        <v>20801</v>
      </c>
      <c r="E154" s="38">
        <v>3.2899999999999999E-2</v>
      </c>
      <c r="F154" s="38">
        <v>2.4799999999999999E-2</v>
      </c>
      <c r="G154" s="38">
        <v>3.2899999999999999E-2</v>
      </c>
      <c r="H154" s="38">
        <v>2.4799999999999999E-2</v>
      </c>
    </row>
    <row r="155" spans="1:8" x14ac:dyDescent="0.35">
      <c r="A155" s="1" t="s">
        <v>30</v>
      </c>
      <c r="B155" s="1" t="s">
        <v>119</v>
      </c>
      <c r="C155" s="1">
        <v>156</v>
      </c>
      <c r="D155" s="61">
        <v>18604</v>
      </c>
      <c r="E155" s="38">
        <v>5.7200000000000001E-2</v>
      </c>
      <c r="F155" s="38">
        <v>3.7699999999999997E-2</v>
      </c>
      <c r="G155" s="38">
        <v>1.7999999999999999E-2</v>
      </c>
      <c r="H155" s="38">
        <v>2.0299999999999999E-2</v>
      </c>
    </row>
    <row r="156" spans="1:8" x14ac:dyDescent="0.35">
      <c r="A156" s="1" t="s">
        <v>30</v>
      </c>
      <c r="B156" s="1" t="s">
        <v>120</v>
      </c>
      <c r="C156" s="1">
        <v>156</v>
      </c>
      <c r="D156" s="61">
        <v>39525</v>
      </c>
      <c r="E156" s="38">
        <v>2.5100000000000001E-2</v>
      </c>
      <c r="F156" s="38">
        <v>2.4799999999999999E-2</v>
      </c>
      <c r="G156" s="38">
        <v>2.5100000000000001E-2</v>
      </c>
      <c r="H156" s="38">
        <v>2.4799999999999999E-2</v>
      </c>
    </row>
    <row r="157" spans="1:8" x14ac:dyDescent="0.35">
      <c r="A157" s="1"/>
      <c r="B157" s="1"/>
      <c r="C157" s="1"/>
      <c r="D157" s="1"/>
      <c r="E157" s="1"/>
      <c r="F157" s="1"/>
      <c r="G157" s="1"/>
      <c r="H157" s="1"/>
    </row>
    <row r="158" spans="1:8" x14ac:dyDescent="0.35">
      <c r="A158" s="1" t="s">
        <v>51</v>
      </c>
      <c r="B158" s="1" t="s">
        <v>118</v>
      </c>
      <c r="C158" s="1">
        <v>123</v>
      </c>
      <c r="D158" s="61">
        <v>16482</v>
      </c>
      <c r="E158" s="38">
        <v>0.18909999999999999</v>
      </c>
      <c r="F158" s="38">
        <v>7.4899999999999994E-2</v>
      </c>
      <c r="G158" s="38">
        <v>0.1489</v>
      </c>
      <c r="H158" s="38">
        <v>6.6600000000000006E-2</v>
      </c>
    </row>
    <row r="159" spans="1:8" x14ac:dyDescent="0.35">
      <c r="A159" s="1" t="s">
        <v>51</v>
      </c>
      <c r="B159" s="1" t="s">
        <v>119</v>
      </c>
      <c r="C159" s="1">
        <v>140</v>
      </c>
      <c r="D159" s="61">
        <v>17607</v>
      </c>
      <c r="E159" s="38">
        <v>9.7199999999999995E-2</v>
      </c>
      <c r="F159" s="38">
        <v>5.4100000000000002E-2</v>
      </c>
      <c r="G159" s="38">
        <v>0.06</v>
      </c>
      <c r="H159" s="38">
        <v>4.5499999999999999E-2</v>
      </c>
    </row>
    <row r="160" spans="1:8" x14ac:dyDescent="0.35">
      <c r="A160" s="1" t="s">
        <v>51</v>
      </c>
      <c r="B160" s="1" t="s">
        <v>120</v>
      </c>
      <c r="C160" s="1">
        <v>118</v>
      </c>
      <c r="D160" s="61">
        <v>67543</v>
      </c>
      <c r="E160" s="38">
        <v>5.7500000000000002E-2</v>
      </c>
      <c r="F160" s="38">
        <v>4.99E-2</v>
      </c>
      <c r="G160" s="38">
        <v>5.7500000000000002E-2</v>
      </c>
      <c r="H160" s="38">
        <v>4.99E-2</v>
      </c>
    </row>
    <row r="161" spans="1:8" x14ac:dyDescent="0.35">
      <c r="A161" s="1"/>
      <c r="B161" s="1"/>
      <c r="C161" s="1"/>
      <c r="D161" s="1"/>
      <c r="E161" s="1"/>
      <c r="F161" s="1"/>
      <c r="G161" s="1"/>
      <c r="H161" s="1"/>
    </row>
    <row r="162" spans="1:8" x14ac:dyDescent="0.35">
      <c r="A162" s="1" t="s">
        <v>13</v>
      </c>
      <c r="B162" s="1" t="s">
        <v>118</v>
      </c>
      <c r="C162" s="1">
        <v>148</v>
      </c>
      <c r="D162" s="61">
        <v>57455</v>
      </c>
      <c r="E162" s="38">
        <v>9.3100000000000002E-2</v>
      </c>
      <c r="F162" s="38">
        <v>4.6300000000000001E-2</v>
      </c>
      <c r="G162" s="38">
        <v>5.79E-2</v>
      </c>
      <c r="H162" s="38">
        <v>3.8300000000000001E-2</v>
      </c>
    </row>
    <row r="163" spans="1:8" x14ac:dyDescent="0.35">
      <c r="A163" s="1" t="s">
        <v>13</v>
      </c>
      <c r="B163" s="1" t="s">
        <v>119</v>
      </c>
      <c r="C163" s="1">
        <v>152</v>
      </c>
      <c r="D163" s="61">
        <v>77021</v>
      </c>
      <c r="E163" s="38">
        <v>0.20100000000000001</v>
      </c>
      <c r="F163" s="38">
        <v>7.3800000000000004E-2</v>
      </c>
      <c r="G163" s="38">
        <v>0.18079999999999999</v>
      </c>
      <c r="H163" s="38">
        <v>7.0099999999999996E-2</v>
      </c>
    </row>
    <row r="164" spans="1:8" x14ac:dyDescent="0.35">
      <c r="A164" s="1" t="s">
        <v>13</v>
      </c>
      <c r="B164" s="1" t="s">
        <v>120</v>
      </c>
      <c r="C164" s="1">
        <v>154</v>
      </c>
      <c r="D164" s="61">
        <v>183338</v>
      </c>
      <c r="E164" s="38">
        <v>7.7399999999999997E-2</v>
      </c>
      <c r="F164" s="38">
        <v>4.1500000000000002E-2</v>
      </c>
      <c r="G164" s="38">
        <v>7.1499999999999994E-2</v>
      </c>
      <c r="H164" s="38">
        <v>4.1500000000000002E-2</v>
      </c>
    </row>
    <row r="165" spans="1:8" x14ac:dyDescent="0.35">
      <c r="A165" s="1"/>
      <c r="B165" s="1"/>
      <c r="C165" s="1"/>
      <c r="D165" s="1"/>
      <c r="E165" s="1"/>
      <c r="F165" s="1"/>
      <c r="G165" s="1"/>
      <c r="H165" s="1"/>
    </row>
    <row r="166" spans="1:8" x14ac:dyDescent="0.35">
      <c r="A166" s="1" t="s">
        <v>7</v>
      </c>
      <c r="B166" s="1" t="s">
        <v>118</v>
      </c>
      <c r="C166" s="1">
        <v>118</v>
      </c>
      <c r="D166" s="61">
        <v>6459</v>
      </c>
      <c r="E166" s="38">
        <v>0.15790000000000001</v>
      </c>
      <c r="F166" s="38">
        <v>6.88E-2</v>
      </c>
      <c r="G166" s="38">
        <v>7.0000000000000007E-2</v>
      </c>
      <c r="H166" s="38">
        <v>4.9099999999999998E-2</v>
      </c>
    </row>
    <row r="167" spans="1:8" x14ac:dyDescent="0.35">
      <c r="A167" s="1" t="s">
        <v>7</v>
      </c>
      <c r="B167" s="1" t="s">
        <v>119</v>
      </c>
      <c r="C167" s="1">
        <v>134</v>
      </c>
      <c r="D167" s="61">
        <v>6366</v>
      </c>
      <c r="E167" s="38">
        <v>0</v>
      </c>
      <c r="F167" s="38">
        <v>0</v>
      </c>
      <c r="G167" s="38">
        <v>0</v>
      </c>
      <c r="H167" s="38">
        <v>0</v>
      </c>
    </row>
    <row r="168" spans="1:8" x14ac:dyDescent="0.35">
      <c r="A168" s="1" t="s">
        <v>7</v>
      </c>
      <c r="B168" s="1" t="s">
        <v>120</v>
      </c>
      <c r="C168" s="1">
        <v>135</v>
      </c>
      <c r="D168" s="61">
        <v>10098</v>
      </c>
      <c r="E168" s="38">
        <v>8.1299999999999997E-2</v>
      </c>
      <c r="F168" s="38">
        <v>4.4900000000000002E-2</v>
      </c>
      <c r="G168" s="38">
        <v>8.1299999999999997E-2</v>
      </c>
      <c r="H168" s="38">
        <v>4.4900000000000002E-2</v>
      </c>
    </row>
    <row r="169" spans="1:8" x14ac:dyDescent="0.35">
      <c r="A169" s="1"/>
      <c r="B169" s="1"/>
      <c r="C169" s="1"/>
      <c r="D169" s="1"/>
      <c r="E169" s="1"/>
      <c r="F169" s="1"/>
      <c r="G169" s="1"/>
      <c r="H169" s="1"/>
    </row>
    <row r="170" spans="1:8" x14ac:dyDescent="0.35">
      <c r="A170" s="1" t="s">
        <v>8</v>
      </c>
      <c r="B170" s="1" t="s">
        <v>118</v>
      </c>
      <c r="C170" s="1">
        <v>74</v>
      </c>
      <c r="D170" s="61">
        <v>2349</v>
      </c>
      <c r="E170" s="38">
        <v>0.14610000000000001</v>
      </c>
      <c r="F170" s="38">
        <v>8.5699999999999998E-2</v>
      </c>
      <c r="G170" s="38">
        <v>0.1031</v>
      </c>
      <c r="H170" s="38">
        <v>7.9699999999999993E-2</v>
      </c>
    </row>
    <row r="171" spans="1:8" x14ac:dyDescent="0.35">
      <c r="A171" s="1" t="s">
        <v>8</v>
      </c>
      <c r="B171" s="1" t="s">
        <v>119</v>
      </c>
      <c r="C171" s="1">
        <v>74</v>
      </c>
      <c r="D171" s="61">
        <v>3694</v>
      </c>
      <c r="E171" s="38">
        <v>0.1595</v>
      </c>
      <c r="F171" s="38">
        <v>9.1700000000000004E-2</v>
      </c>
      <c r="G171" s="38">
        <v>0.1595</v>
      </c>
      <c r="H171" s="38">
        <v>9.1700000000000004E-2</v>
      </c>
    </row>
    <row r="172" spans="1:8" x14ac:dyDescent="0.35">
      <c r="A172" s="1" t="s">
        <v>8</v>
      </c>
      <c r="B172" s="1" t="s">
        <v>120</v>
      </c>
      <c r="C172" s="1">
        <v>78</v>
      </c>
      <c r="D172" s="61">
        <v>5777</v>
      </c>
      <c r="E172" s="38">
        <v>0.11990000000000001</v>
      </c>
      <c r="F172" s="38">
        <v>8.0100000000000005E-2</v>
      </c>
      <c r="G172" s="38">
        <v>0.11990000000000001</v>
      </c>
      <c r="H172" s="38">
        <v>8.0100000000000005E-2</v>
      </c>
    </row>
    <row r="173" spans="1:8" x14ac:dyDescent="0.35">
      <c r="A173" s="1"/>
      <c r="B173" s="1"/>
      <c r="C173" s="1"/>
      <c r="D173" s="1"/>
      <c r="E173" s="1"/>
      <c r="F173" s="1"/>
      <c r="G173" s="1"/>
      <c r="H173" s="1"/>
    </row>
    <row r="174" spans="1:8" x14ac:dyDescent="0.35">
      <c r="A174" s="1" t="s">
        <v>22</v>
      </c>
      <c r="B174" s="1" t="s">
        <v>118</v>
      </c>
      <c r="C174" s="1">
        <v>151</v>
      </c>
      <c r="D174" s="61">
        <v>13836</v>
      </c>
      <c r="E174" s="38">
        <v>4.8500000000000001E-2</v>
      </c>
      <c r="F174" s="38">
        <v>3.44E-2</v>
      </c>
      <c r="G174" s="38">
        <v>3.3300000000000003E-2</v>
      </c>
      <c r="H174" s="38">
        <v>2.6599999999999999E-2</v>
      </c>
    </row>
    <row r="175" spans="1:8" x14ac:dyDescent="0.35">
      <c r="A175" s="1" t="s">
        <v>22</v>
      </c>
      <c r="B175" s="1" t="s">
        <v>119</v>
      </c>
      <c r="C175" s="1">
        <v>156</v>
      </c>
      <c r="D175" s="61">
        <v>26169</v>
      </c>
      <c r="E175" s="38">
        <v>2.0899999999999998E-2</v>
      </c>
      <c r="F175" s="38">
        <v>2.3699999999999999E-2</v>
      </c>
      <c r="G175" s="38">
        <v>1.38E-2</v>
      </c>
      <c r="H175" s="38">
        <v>1.9099999999999999E-2</v>
      </c>
    </row>
    <row r="176" spans="1:8" x14ac:dyDescent="0.35">
      <c r="A176" s="1" t="s">
        <v>22</v>
      </c>
      <c r="B176" s="1" t="s">
        <v>120</v>
      </c>
      <c r="C176" s="1">
        <v>156</v>
      </c>
      <c r="D176" s="61">
        <v>44353</v>
      </c>
      <c r="E176" s="38">
        <v>6.9900000000000004E-2</v>
      </c>
      <c r="F176" s="38">
        <v>4.1799999999999997E-2</v>
      </c>
      <c r="G176" s="38">
        <v>5.16E-2</v>
      </c>
      <c r="H176" s="38">
        <v>3.9899999999999998E-2</v>
      </c>
    </row>
    <row r="177" spans="1:8" x14ac:dyDescent="0.35">
      <c r="A177" s="1"/>
      <c r="B177" s="1"/>
      <c r="C177" s="1"/>
      <c r="D177" s="1"/>
      <c r="E177" s="1"/>
      <c r="F177" s="1"/>
      <c r="G177" s="1"/>
      <c r="H177" s="1"/>
    </row>
    <row r="178" spans="1:8" x14ac:dyDescent="0.35">
      <c r="A178" s="1" t="s">
        <v>31</v>
      </c>
      <c r="B178" s="1" t="s">
        <v>118</v>
      </c>
      <c r="C178" s="1">
        <v>150</v>
      </c>
      <c r="D178" s="1">
        <v>635</v>
      </c>
      <c r="E178" s="38">
        <v>8.14E-2</v>
      </c>
      <c r="F178" s="38">
        <v>4.2299999999999997E-2</v>
      </c>
      <c r="G178" s="38">
        <v>5.8799999999999998E-2</v>
      </c>
      <c r="H178" s="38">
        <v>3.56E-2</v>
      </c>
    </row>
    <row r="179" spans="1:8" x14ac:dyDescent="0.35">
      <c r="A179" s="1" t="s">
        <v>31</v>
      </c>
      <c r="B179" s="1" t="s">
        <v>119</v>
      </c>
      <c r="C179" s="1">
        <v>152</v>
      </c>
      <c r="D179" s="61">
        <v>2294</v>
      </c>
      <c r="E179" s="38">
        <v>6.4000000000000003E-3</v>
      </c>
      <c r="F179" s="38">
        <v>1.21E-2</v>
      </c>
      <c r="G179" s="38">
        <v>6.4000000000000003E-3</v>
      </c>
      <c r="H179" s="38">
        <v>1.21E-2</v>
      </c>
    </row>
    <row r="180" spans="1:8" x14ac:dyDescent="0.35">
      <c r="A180" s="1" t="s">
        <v>31</v>
      </c>
      <c r="B180" s="1" t="s">
        <v>120</v>
      </c>
      <c r="C180" s="1">
        <v>152</v>
      </c>
      <c r="D180" s="61">
        <v>3438</v>
      </c>
      <c r="E180" s="38">
        <v>0.1305</v>
      </c>
      <c r="F180" s="38">
        <v>5.4699999999999999E-2</v>
      </c>
      <c r="G180" s="38">
        <v>9.3600000000000003E-2</v>
      </c>
      <c r="H180" s="38">
        <v>4.2599999999999999E-2</v>
      </c>
    </row>
    <row r="181" spans="1:8" x14ac:dyDescent="0.35">
      <c r="A181" s="1"/>
      <c r="B181" s="1"/>
      <c r="C181" s="1"/>
      <c r="D181" s="1"/>
      <c r="E181" s="1"/>
      <c r="F181" s="1"/>
      <c r="G181" s="1"/>
      <c r="H181" s="1"/>
    </row>
    <row r="182" spans="1:8" x14ac:dyDescent="0.35">
      <c r="A182" s="1" t="s">
        <v>23</v>
      </c>
      <c r="B182" s="1" t="s">
        <v>118</v>
      </c>
      <c r="C182" s="1">
        <v>147</v>
      </c>
      <c r="D182" s="61">
        <v>19719</v>
      </c>
      <c r="E182" s="38">
        <v>8.0100000000000005E-2</v>
      </c>
      <c r="F182" s="38">
        <v>4.82E-2</v>
      </c>
      <c r="G182" s="38">
        <v>6.2399999999999997E-2</v>
      </c>
      <c r="H182" s="38">
        <v>4.3799999999999999E-2</v>
      </c>
    </row>
    <row r="183" spans="1:8" x14ac:dyDescent="0.35">
      <c r="A183" s="1" t="s">
        <v>23</v>
      </c>
      <c r="B183" s="1" t="s">
        <v>119</v>
      </c>
      <c r="C183" s="1">
        <v>150</v>
      </c>
      <c r="D183" s="61">
        <v>18141</v>
      </c>
      <c r="E183" s="38">
        <v>5.5199999999999999E-2</v>
      </c>
      <c r="F183" s="38">
        <v>2.6700000000000002E-2</v>
      </c>
      <c r="G183" s="38">
        <v>3.56E-2</v>
      </c>
      <c r="H183" s="38">
        <v>1.44E-2</v>
      </c>
    </row>
    <row r="184" spans="1:8" x14ac:dyDescent="0.35">
      <c r="A184" s="1" t="s">
        <v>23</v>
      </c>
      <c r="B184" s="1" t="s">
        <v>120</v>
      </c>
      <c r="C184" s="1">
        <v>150</v>
      </c>
      <c r="D184" s="61">
        <v>37029</v>
      </c>
      <c r="E184" s="38">
        <v>0.19270000000000001</v>
      </c>
      <c r="F184" s="38">
        <v>6.6199999999999995E-2</v>
      </c>
      <c r="G184" s="38">
        <v>0.13109999999999999</v>
      </c>
      <c r="H184" s="38">
        <v>5.4199999999999998E-2</v>
      </c>
    </row>
    <row r="185" spans="1:8" x14ac:dyDescent="0.35">
      <c r="A185" s="1"/>
      <c r="B185" s="1"/>
      <c r="C185" s="1"/>
      <c r="D185" s="1"/>
      <c r="E185" s="1"/>
      <c r="F185" s="1"/>
      <c r="G185" s="1"/>
      <c r="H185" s="1"/>
    </row>
    <row r="186" spans="1:8" x14ac:dyDescent="0.35">
      <c r="A186" s="1" t="s">
        <v>32</v>
      </c>
      <c r="B186" s="1" t="s">
        <v>118</v>
      </c>
      <c r="C186" s="1">
        <v>152</v>
      </c>
      <c r="D186" s="61">
        <v>85876</v>
      </c>
      <c r="E186" s="38">
        <v>3.8199999999999998E-2</v>
      </c>
      <c r="F186" s="38">
        <v>3.39E-2</v>
      </c>
      <c r="G186" s="38">
        <v>3.8199999999999998E-2</v>
      </c>
      <c r="H186" s="38">
        <v>3.39E-2</v>
      </c>
    </row>
    <row r="187" spans="1:8" x14ac:dyDescent="0.35">
      <c r="A187" s="1" t="s">
        <v>32</v>
      </c>
      <c r="B187" s="1" t="s">
        <v>119</v>
      </c>
      <c r="C187" s="1">
        <v>153</v>
      </c>
      <c r="D187" s="61">
        <v>160297</v>
      </c>
      <c r="E187" s="38">
        <v>4.0599999999999997E-2</v>
      </c>
      <c r="F187" s="38">
        <v>3.2599999999999997E-2</v>
      </c>
      <c r="G187" s="38">
        <v>4.0599999999999997E-2</v>
      </c>
      <c r="H187" s="38">
        <v>3.2599999999999997E-2</v>
      </c>
    </row>
    <row r="188" spans="1:8" x14ac:dyDescent="0.35">
      <c r="A188" s="1" t="s">
        <v>32</v>
      </c>
      <c r="B188" s="1" t="s">
        <v>120</v>
      </c>
      <c r="C188" s="1">
        <v>153</v>
      </c>
      <c r="D188" s="61">
        <v>238090</v>
      </c>
      <c r="E188" s="38">
        <v>3.2199999999999999E-2</v>
      </c>
      <c r="F188" s="38">
        <v>2.8299999999999999E-2</v>
      </c>
      <c r="G188" s="38">
        <v>3.2199999999999999E-2</v>
      </c>
      <c r="H188" s="38">
        <v>2.8299999999999999E-2</v>
      </c>
    </row>
    <row r="189" spans="1:8" x14ac:dyDescent="0.35">
      <c r="A189" s="1"/>
      <c r="B189" s="1"/>
      <c r="C189" s="1"/>
      <c r="D189" s="1"/>
      <c r="E189" s="1"/>
      <c r="F189" s="1"/>
      <c r="G189" s="1"/>
      <c r="H189" s="1"/>
    </row>
    <row r="190" spans="1:8" x14ac:dyDescent="0.35">
      <c r="A190" s="1" t="s">
        <v>33</v>
      </c>
      <c r="B190" s="1" t="s">
        <v>118</v>
      </c>
      <c r="C190" s="1">
        <v>155</v>
      </c>
      <c r="D190" s="61">
        <v>17521</v>
      </c>
      <c r="E190" s="38">
        <v>1.52E-2</v>
      </c>
      <c r="F190" s="38">
        <v>1.12E-2</v>
      </c>
      <c r="G190" s="38">
        <v>5.5999999999999999E-3</v>
      </c>
      <c r="H190" s="38">
        <v>6.6E-3</v>
      </c>
    </row>
    <row r="191" spans="1:8" x14ac:dyDescent="0.35">
      <c r="A191" s="1" t="s">
        <v>33</v>
      </c>
      <c r="B191" s="1" t="s">
        <v>119</v>
      </c>
      <c r="C191" s="1">
        <v>150</v>
      </c>
      <c r="D191" s="61">
        <v>12471</v>
      </c>
      <c r="E191" s="38">
        <v>5.5599999999999997E-2</v>
      </c>
      <c r="F191" s="38">
        <v>4.2900000000000001E-2</v>
      </c>
      <c r="G191" s="38">
        <v>5.5599999999999997E-2</v>
      </c>
      <c r="H191" s="38">
        <v>4.2900000000000001E-2</v>
      </c>
    </row>
    <row r="192" spans="1:8" x14ac:dyDescent="0.35">
      <c r="A192" s="1" t="s">
        <v>33</v>
      </c>
      <c r="B192" s="1" t="s">
        <v>120</v>
      </c>
      <c r="C192" s="1">
        <v>151</v>
      </c>
      <c r="D192" s="61">
        <v>69751</v>
      </c>
      <c r="E192" s="38">
        <v>2.9499999999999998E-2</v>
      </c>
      <c r="F192" s="38">
        <v>2.9899999999999999E-2</v>
      </c>
      <c r="G192" s="38">
        <v>2.29E-2</v>
      </c>
      <c r="H192" s="38">
        <v>2.7E-2</v>
      </c>
    </row>
    <row r="193" spans="1:8" x14ac:dyDescent="0.35">
      <c r="A193" s="1"/>
      <c r="B193" s="1"/>
      <c r="C193" s="1"/>
      <c r="D193" s="1"/>
      <c r="E193" s="1"/>
      <c r="F193" s="1"/>
      <c r="G193" s="1"/>
      <c r="H193" s="1"/>
    </row>
    <row r="194" spans="1:8" x14ac:dyDescent="0.35">
      <c r="A194" s="1" t="s">
        <v>14</v>
      </c>
      <c r="B194" s="1" t="s">
        <v>118</v>
      </c>
      <c r="C194" s="1">
        <v>141</v>
      </c>
      <c r="D194" s="61">
        <v>9329</v>
      </c>
      <c r="E194" s="38">
        <v>6.4299999999999996E-2</v>
      </c>
      <c r="F194" s="38">
        <v>3.5900000000000001E-2</v>
      </c>
      <c r="G194" s="38">
        <v>3.3099999999999997E-2</v>
      </c>
      <c r="H194" s="38">
        <v>2.98E-2</v>
      </c>
    </row>
    <row r="195" spans="1:8" x14ac:dyDescent="0.35">
      <c r="A195" s="1" t="s">
        <v>14</v>
      </c>
      <c r="B195" s="1" t="s">
        <v>119</v>
      </c>
      <c r="C195" s="1">
        <v>156</v>
      </c>
      <c r="D195" s="61">
        <v>19647</v>
      </c>
      <c r="E195" s="38">
        <v>0.2021</v>
      </c>
      <c r="F195" s="38">
        <v>6.1800000000000001E-2</v>
      </c>
      <c r="G195" s="38">
        <v>0.2021</v>
      </c>
      <c r="H195" s="38">
        <v>6.1800000000000001E-2</v>
      </c>
    </row>
    <row r="196" spans="1:8" x14ac:dyDescent="0.35">
      <c r="A196" s="1" t="s">
        <v>14</v>
      </c>
      <c r="B196" s="1" t="s">
        <v>120</v>
      </c>
      <c r="C196" s="1">
        <v>156</v>
      </c>
      <c r="D196" s="61">
        <v>31688</v>
      </c>
      <c r="E196" s="38">
        <v>0.25209999999999999</v>
      </c>
      <c r="F196" s="38">
        <v>6.5199999999999994E-2</v>
      </c>
      <c r="G196" s="38">
        <v>0.2455</v>
      </c>
      <c r="H196" s="38">
        <v>6.5199999999999994E-2</v>
      </c>
    </row>
    <row r="197" spans="1:8" x14ac:dyDescent="0.35">
      <c r="A197" s="1"/>
      <c r="B197" s="1"/>
      <c r="C197" s="1"/>
      <c r="D197" s="1"/>
      <c r="E197" s="1"/>
      <c r="F197" s="1"/>
      <c r="G197" s="1"/>
      <c r="H197" s="1"/>
    </row>
    <row r="198" spans="1:8" x14ac:dyDescent="0.35">
      <c r="A198" s="1" t="s">
        <v>9</v>
      </c>
      <c r="B198" s="1" t="s">
        <v>118</v>
      </c>
      <c r="C198" s="1">
        <v>142</v>
      </c>
      <c r="D198" s="61">
        <v>1266</v>
      </c>
      <c r="E198" s="38">
        <v>0.35389999999999999</v>
      </c>
      <c r="F198" s="38">
        <v>8.3500000000000005E-2</v>
      </c>
      <c r="G198" s="38">
        <v>0.28439999999999999</v>
      </c>
      <c r="H198" s="38">
        <v>8.2699999999999996E-2</v>
      </c>
    </row>
    <row r="199" spans="1:8" x14ac:dyDescent="0.35">
      <c r="A199" s="1" t="s">
        <v>9</v>
      </c>
      <c r="B199" s="1" t="s">
        <v>119</v>
      </c>
      <c r="C199" s="1">
        <v>150</v>
      </c>
      <c r="D199" s="61">
        <v>1947</v>
      </c>
      <c r="E199" s="38">
        <v>0.15279999999999999</v>
      </c>
      <c r="F199" s="38">
        <v>6.8400000000000002E-2</v>
      </c>
      <c r="G199" s="38">
        <v>0.15279999999999999</v>
      </c>
      <c r="H199" s="38">
        <v>6.8400000000000002E-2</v>
      </c>
    </row>
    <row r="200" spans="1:8" x14ac:dyDescent="0.35">
      <c r="A200" s="1" t="s">
        <v>9</v>
      </c>
      <c r="B200" s="1" t="s">
        <v>120</v>
      </c>
      <c r="C200" s="1">
        <v>150</v>
      </c>
      <c r="D200" s="61">
        <v>2775</v>
      </c>
      <c r="E200" s="38">
        <v>0.14990000000000001</v>
      </c>
      <c r="F200" s="38">
        <v>5.8200000000000002E-2</v>
      </c>
      <c r="G200" s="38">
        <v>0.14990000000000001</v>
      </c>
      <c r="H200" s="38">
        <v>5.8200000000000002E-2</v>
      </c>
    </row>
    <row r="201" spans="1:8" x14ac:dyDescent="0.35">
      <c r="A201" s="1"/>
      <c r="B201" s="1"/>
      <c r="C201" s="1"/>
      <c r="D201" s="1"/>
      <c r="E201" s="1"/>
      <c r="F201" s="1"/>
      <c r="G201" s="1"/>
      <c r="H201" s="1"/>
    </row>
    <row r="202" spans="1:8" x14ac:dyDescent="0.35">
      <c r="A202" s="1" t="s">
        <v>52</v>
      </c>
      <c r="B202" s="1" t="s">
        <v>118</v>
      </c>
      <c r="C202" s="1">
        <v>149</v>
      </c>
      <c r="D202" s="61">
        <v>32144</v>
      </c>
      <c r="E202" s="38">
        <v>0.1457</v>
      </c>
      <c r="F202" s="38">
        <v>5.8900000000000001E-2</v>
      </c>
      <c r="G202" s="38">
        <v>0.1394</v>
      </c>
      <c r="H202" s="38">
        <v>5.8900000000000001E-2</v>
      </c>
    </row>
    <row r="203" spans="1:8" x14ac:dyDescent="0.35">
      <c r="A203" s="1" t="s">
        <v>52</v>
      </c>
      <c r="B203" s="1" t="s">
        <v>119</v>
      </c>
      <c r="C203" s="1">
        <v>151</v>
      </c>
      <c r="D203" s="61">
        <v>33084</v>
      </c>
      <c r="E203" s="38">
        <v>0.1928</v>
      </c>
      <c r="F203" s="38">
        <v>6.6900000000000001E-2</v>
      </c>
      <c r="G203" s="38">
        <v>0.18490000000000001</v>
      </c>
      <c r="H203" s="38">
        <v>6.7500000000000004E-2</v>
      </c>
    </row>
    <row r="204" spans="1:8" x14ac:dyDescent="0.35">
      <c r="A204" s="1" t="s">
        <v>52</v>
      </c>
      <c r="B204" s="1" t="s">
        <v>120</v>
      </c>
      <c r="C204" s="1">
        <v>151</v>
      </c>
      <c r="D204" s="61">
        <v>176006</v>
      </c>
      <c r="E204" s="38">
        <v>0.25740000000000002</v>
      </c>
      <c r="F204" s="38">
        <v>6.7900000000000002E-2</v>
      </c>
      <c r="G204" s="38">
        <v>0.25740000000000002</v>
      </c>
      <c r="H204" s="38">
        <v>6.7900000000000002E-2</v>
      </c>
    </row>
    <row r="205" spans="1:8" x14ac:dyDescent="0.35">
      <c r="A205" s="1"/>
      <c r="B205" s="1"/>
      <c r="C205" s="1"/>
      <c r="D205" s="1"/>
      <c r="E205" s="1"/>
      <c r="F205" s="1"/>
      <c r="G205" s="1"/>
      <c r="H205" s="1"/>
    </row>
    <row r="206" spans="1:8" x14ac:dyDescent="0.35">
      <c r="A206" s="1" t="s">
        <v>44</v>
      </c>
      <c r="B206" s="1" t="s">
        <v>118</v>
      </c>
      <c r="C206" s="1">
        <v>147</v>
      </c>
      <c r="D206" s="61">
        <v>8304</v>
      </c>
      <c r="E206" s="38">
        <v>4.4999999999999998E-2</v>
      </c>
      <c r="F206" s="38">
        <v>3.4599999999999999E-2</v>
      </c>
      <c r="G206" s="38">
        <v>4.4999999999999998E-2</v>
      </c>
      <c r="H206" s="38">
        <v>3.4599999999999999E-2</v>
      </c>
    </row>
    <row r="207" spans="1:8" x14ac:dyDescent="0.35">
      <c r="A207" s="1" t="s">
        <v>44</v>
      </c>
      <c r="B207" s="1" t="s">
        <v>119</v>
      </c>
      <c r="C207" s="1">
        <v>151</v>
      </c>
      <c r="D207" s="61">
        <v>23592</v>
      </c>
      <c r="E207" s="38">
        <v>0.1225</v>
      </c>
      <c r="F207" s="38">
        <v>5.2900000000000003E-2</v>
      </c>
      <c r="G207" s="38">
        <v>0.1023</v>
      </c>
      <c r="H207" s="38">
        <v>4.4999999999999998E-2</v>
      </c>
    </row>
    <row r="208" spans="1:8" x14ac:dyDescent="0.35">
      <c r="A208" s="1" t="s">
        <v>44</v>
      </c>
      <c r="B208" s="1" t="s">
        <v>120</v>
      </c>
      <c r="C208" s="1">
        <v>151</v>
      </c>
      <c r="D208" s="61">
        <v>127706</v>
      </c>
      <c r="E208" s="38">
        <v>0.17710000000000001</v>
      </c>
      <c r="F208" s="38">
        <v>6.5199999999999994E-2</v>
      </c>
      <c r="G208" s="38">
        <v>0.17710000000000001</v>
      </c>
      <c r="H208" s="38">
        <v>6.5199999999999994E-2</v>
      </c>
    </row>
    <row r="209" spans="1:8" x14ac:dyDescent="0.35">
      <c r="A209" s="1"/>
      <c r="B209" s="1"/>
      <c r="C209" s="1"/>
      <c r="D209" s="1"/>
      <c r="E209" s="1"/>
      <c r="F209" s="1"/>
      <c r="G209" s="1"/>
      <c r="H209" s="1"/>
    </row>
    <row r="210" spans="1:8" x14ac:dyDescent="0.35">
      <c r="A210" s="1" t="s">
        <v>15</v>
      </c>
      <c r="B210" s="1" t="s">
        <v>118</v>
      </c>
      <c r="C210" s="1">
        <v>134</v>
      </c>
      <c r="D210" s="61">
        <v>1057</v>
      </c>
      <c r="E210" s="38">
        <v>0.32200000000000001</v>
      </c>
      <c r="F210" s="38">
        <v>7.9399999999999998E-2</v>
      </c>
      <c r="G210" s="38">
        <v>0.27210000000000001</v>
      </c>
      <c r="H210" s="38">
        <v>7.4899999999999994E-2</v>
      </c>
    </row>
    <row r="211" spans="1:8" x14ac:dyDescent="0.35">
      <c r="A211" s="1" t="s">
        <v>15</v>
      </c>
      <c r="B211" s="1" t="s">
        <v>119</v>
      </c>
      <c r="C211" s="1">
        <v>150</v>
      </c>
      <c r="D211" s="61">
        <v>8607</v>
      </c>
      <c r="E211" s="38">
        <v>6.6799999999999998E-2</v>
      </c>
      <c r="F211" s="38">
        <v>3.2099999999999997E-2</v>
      </c>
      <c r="G211" s="38">
        <v>5.3199999999999997E-2</v>
      </c>
      <c r="H211" s="38">
        <v>2.6100000000000002E-2</v>
      </c>
    </row>
    <row r="212" spans="1:8" x14ac:dyDescent="0.35">
      <c r="A212" s="1" t="s">
        <v>15</v>
      </c>
      <c r="B212" s="1" t="s">
        <v>120</v>
      </c>
      <c r="C212" s="1">
        <v>150</v>
      </c>
      <c r="D212" s="61">
        <v>9849</v>
      </c>
      <c r="E212" s="38">
        <v>8.5099999999999995E-2</v>
      </c>
      <c r="F212" s="38">
        <v>4.7699999999999999E-2</v>
      </c>
      <c r="G212" s="38">
        <v>7.8600000000000003E-2</v>
      </c>
      <c r="H212" s="38">
        <v>4.5999999999999999E-2</v>
      </c>
    </row>
    <row r="213" spans="1:8" x14ac:dyDescent="0.35">
      <c r="A213" s="1"/>
      <c r="B213" s="1"/>
      <c r="C213" s="1"/>
      <c r="D213" s="1"/>
      <c r="E213" s="1"/>
      <c r="F213" s="1"/>
      <c r="G213" s="1"/>
      <c r="H213" s="1"/>
    </row>
    <row r="214" spans="1:8" x14ac:dyDescent="0.35">
      <c r="A214" s="1" t="s">
        <v>34</v>
      </c>
      <c r="B214" s="1" t="s">
        <v>118</v>
      </c>
      <c r="C214" s="1">
        <v>151</v>
      </c>
      <c r="D214" s="61">
        <v>1341</v>
      </c>
      <c r="E214" s="38">
        <v>0.1164</v>
      </c>
      <c r="F214" s="38">
        <v>5.3499999999999999E-2</v>
      </c>
      <c r="G214" s="38">
        <v>7.9799999999999996E-2</v>
      </c>
      <c r="H214" s="38">
        <v>4.4400000000000002E-2</v>
      </c>
    </row>
    <row r="215" spans="1:8" x14ac:dyDescent="0.35">
      <c r="A215" s="1" t="s">
        <v>34</v>
      </c>
      <c r="B215" s="1" t="s">
        <v>119</v>
      </c>
      <c r="C215" s="1">
        <v>150</v>
      </c>
      <c r="D215" s="61">
        <v>1826</v>
      </c>
      <c r="E215" s="38">
        <v>8.7800000000000003E-2</v>
      </c>
      <c r="F215" s="38">
        <v>4.7199999999999999E-2</v>
      </c>
      <c r="G215" s="38">
        <v>4.6899999999999997E-2</v>
      </c>
      <c r="H215" s="38">
        <v>3.4500000000000003E-2</v>
      </c>
    </row>
    <row r="216" spans="1:8" x14ac:dyDescent="0.35">
      <c r="A216" s="1" t="s">
        <v>34</v>
      </c>
      <c r="B216" s="1" t="s">
        <v>120</v>
      </c>
      <c r="C216" s="1">
        <v>150</v>
      </c>
      <c r="D216" s="61">
        <v>11362</v>
      </c>
      <c r="E216" s="38">
        <v>6.2600000000000003E-2</v>
      </c>
      <c r="F216" s="38">
        <v>4.0099999999999997E-2</v>
      </c>
      <c r="G216" s="38">
        <v>4.1300000000000003E-2</v>
      </c>
      <c r="H216" s="38">
        <v>3.4799999999999998E-2</v>
      </c>
    </row>
    <row r="218" spans="1:8" x14ac:dyDescent="0.35">
      <c r="A218" t="s">
        <v>97</v>
      </c>
    </row>
    <row r="219" spans="1:8" x14ac:dyDescent="0.35">
      <c r="A219" t="s">
        <v>98</v>
      </c>
    </row>
    <row r="220" spans="1:8" x14ac:dyDescent="0.35">
      <c r="A220" t="s">
        <v>99</v>
      </c>
    </row>
    <row r="221" spans="1:8" x14ac:dyDescent="0.35">
      <c r="A221" t="s">
        <v>100</v>
      </c>
    </row>
    <row r="222" spans="1:8" x14ac:dyDescent="0.35">
      <c r="A222" t="s">
        <v>101</v>
      </c>
    </row>
    <row r="224" spans="1:8" x14ac:dyDescent="0.35">
      <c r="A224" t="s">
        <v>102</v>
      </c>
    </row>
    <row r="225" spans="1:1" x14ac:dyDescent="0.35">
      <c r="A225" t="s">
        <v>103</v>
      </c>
    </row>
    <row r="226" spans="1:1" x14ac:dyDescent="0.35">
      <c r="A226" t="s">
        <v>104</v>
      </c>
    </row>
    <row r="228" spans="1:1" x14ac:dyDescent="0.35">
      <c r="A228" t="s">
        <v>105</v>
      </c>
    </row>
  </sheetData>
  <autoFilter ref="A5:B216" xr:uid="{E91C4243-AE69-453E-8279-566585C92B0C}"/>
  <mergeCells count="1">
    <mergeCell ref="I1:L1"/>
  </mergeCells>
  <hyperlinks>
    <hyperlink ref="I1" location="'Data Warning'!A1" display="Data Warning" xr:uid="{CA77BDA9-14E3-4DA5-8234-D89CDE5468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26AD-C1A1-49A0-9DB0-F8DA0655B56C}">
  <dimension ref="A1:N68"/>
  <sheetViews>
    <sheetView workbookViewId="0">
      <pane xSplit="1" ySplit="7" topLeftCell="E8" activePane="bottomRight" state="frozen"/>
      <selection pane="topRight" activeCell="B1" sqref="B1"/>
      <selection pane="bottomLeft" activeCell="A8" sqref="A8"/>
      <selection pane="bottomRight" activeCell="G1" sqref="G1"/>
    </sheetView>
  </sheetViews>
  <sheetFormatPr defaultRowHeight="14.5" x14ac:dyDescent="0.35"/>
  <cols>
    <col min="1" max="1" width="4.453125" customWidth="1"/>
    <col min="5" max="5" width="15.1796875" bestFit="1" customWidth="1"/>
    <col min="6" max="6" width="8.7265625" style="77"/>
    <col min="7" max="7" width="14.1796875" bestFit="1" customWidth="1"/>
    <col min="8" max="8" width="7.90625" style="77" bestFit="1" customWidth="1"/>
    <col min="9" max="9" width="12.54296875" bestFit="1" customWidth="1"/>
    <col min="10" max="10" width="8.7265625" style="77"/>
    <col min="11" max="11" width="14.1796875" bestFit="1" customWidth="1"/>
    <col min="12" max="12" width="8.7265625" style="77"/>
    <col min="13" max="13" width="14.1796875" bestFit="1" customWidth="1"/>
    <col min="14" max="14" width="8.7265625" style="77"/>
  </cols>
  <sheetData>
    <row r="1" spans="1:14" x14ac:dyDescent="0.35">
      <c r="A1" t="s">
        <v>166</v>
      </c>
      <c r="G1" s="104" t="s">
        <v>297</v>
      </c>
      <c r="H1"/>
    </row>
    <row r="2" spans="1:14" x14ac:dyDescent="0.35">
      <c r="A2" t="s">
        <v>167</v>
      </c>
    </row>
    <row r="3" spans="1:14" x14ac:dyDescent="0.35">
      <c r="A3" s="68"/>
      <c r="B3" s="68"/>
      <c r="C3" s="68"/>
      <c r="D3" s="68"/>
      <c r="E3" s="68"/>
      <c r="F3" s="78"/>
      <c r="G3" s="68"/>
      <c r="H3" s="78"/>
      <c r="I3" s="68"/>
      <c r="J3" s="78" t="s">
        <v>106</v>
      </c>
      <c r="K3" s="68"/>
      <c r="L3" s="78" t="s">
        <v>174</v>
      </c>
      <c r="M3" s="68"/>
      <c r="N3" s="78"/>
    </row>
    <row r="4" spans="1:14" x14ac:dyDescent="0.35">
      <c r="A4" s="80"/>
      <c r="B4" s="80"/>
      <c r="C4" s="80"/>
      <c r="D4" s="80"/>
      <c r="E4" s="80"/>
      <c r="F4" s="81" t="s">
        <v>174</v>
      </c>
      <c r="G4" s="80"/>
      <c r="H4" s="81" t="s">
        <v>175</v>
      </c>
      <c r="I4" s="80"/>
      <c r="J4" s="81" t="s">
        <v>176</v>
      </c>
      <c r="K4" s="80" t="s">
        <v>177</v>
      </c>
      <c r="L4" s="81" t="s">
        <v>178</v>
      </c>
      <c r="M4" s="80" t="s">
        <v>177</v>
      </c>
      <c r="N4" s="81"/>
    </row>
    <row r="5" spans="1:14" x14ac:dyDescent="0.35">
      <c r="A5" s="69"/>
      <c r="B5" s="80" t="s">
        <v>107</v>
      </c>
      <c r="C5" s="80" t="s">
        <v>179</v>
      </c>
      <c r="D5" s="80" t="s">
        <v>145</v>
      </c>
      <c r="E5" s="80"/>
      <c r="F5" s="81" t="s">
        <v>180</v>
      </c>
      <c r="G5" s="80" t="s">
        <v>177</v>
      </c>
      <c r="H5" s="81" t="s">
        <v>178</v>
      </c>
      <c r="I5" s="80" t="s">
        <v>177</v>
      </c>
      <c r="J5" s="81" t="s">
        <v>181</v>
      </c>
      <c r="K5" s="80" t="s">
        <v>182</v>
      </c>
      <c r="L5" s="81" t="s">
        <v>181</v>
      </c>
      <c r="M5" s="80" t="s">
        <v>183</v>
      </c>
      <c r="N5" s="81"/>
    </row>
    <row r="6" spans="1:14" x14ac:dyDescent="0.35">
      <c r="A6" s="69"/>
      <c r="B6" s="80" t="s">
        <v>184</v>
      </c>
      <c r="C6" s="80" t="s">
        <v>107</v>
      </c>
      <c r="D6" s="80" t="s">
        <v>199</v>
      </c>
      <c r="E6" s="80"/>
      <c r="F6" s="81" t="s">
        <v>181</v>
      </c>
      <c r="G6" s="80" t="s">
        <v>183</v>
      </c>
      <c r="H6" s="81" t="s">
        <v>181</v>
      </c>
      <c r="I6" s="80" t="s">
        <v>185</v>
      </c>
      <c r="J6" s="81" t="s">
        <v>186</v>
      </c>
      <c r="K6" s="80" t="s">
        <v>187</v>
      </c>
      <c r="L6" s="81" t="s">
        <v>188</v>
      </c>
      <c r="M6" s="80" t="s">
        <v>188</v>
      </c>
      <c r="N6" s="81" t="s">
        <v>189</v>
      </c>
    </row>
    <row r="7" spans="1:14" x14ac:dyDescent="0.35">
      <c r="A7" s="70" t="s">
        <v>75</v>
      </c>
      <c r="B7" s="82" t="s">
        <v>190</v>
      </c>
      <c r="C7" s="82" t="s">
        <v>184</v>
      </c>
      <c r="D7" s="82" t="s">
        <v>200</v>
      </c>
      <c r="E7" s="82" t="s">
        <v>191</v>
      </c>
      <c r="F7" s="83" t="s">
        <v>192</v>
      </c>
      <c r="G7" s="82" t="s">
        <v>193</v>
      </c>
      <c r="H7" s="83" t="s">
        <v>194</v>
      </c>
      <c r="I7" s="82" t="s">
        <v>195</v>
      </c>
      <c r="J7" s="83" t="s">
        <v>196</v>
      </c>
      <c r="K7" s="82" t="s">
        <v>197</v>
      </c>
      <c r="L7" s="83" t="s">
        <v>198</v>
      </c>
      <c r="M7" s="82" t="s">
        <v>198</v>
      </c>
      <c r="N7" s="83" t="s">
        <v>181</v>
      </c>
    </row>
    <row r="8" spans="1:14" x14ac:dyDescent="0.35">
      <c r="A8" s="1" t="s">
        <v>69</v>
      </c>
      <c r="B8" s="61">
        <v>23107</v>
      </c>
      <c r="C8" s="61">
        <v>23629</v>
      </c>
      <c r="D8" s="79">
        <f>B8/C8</f>
        <v>0.97790850226416692</v>
      </c>
      <c r="E8" s="72">
        <v>33753193964</v>
      </c>
      <c r="F8" s="79">
        <v>0.13974</v>
      </c>
      <c r="G8" s="72">
        <v>4716661038</v>
      </c>
      <c r="H8" s="79">
        <v>4.4999999999999997E-3</v>
      </c>
      <c r="I8" s="72">
        <v>152038384</v>
      </c>
      <c r="J8" s="79">
        <v>0.14424000000000001</v>
      </c>
      <c r="K8" s="72">
        <v>4868699422</v>
      </c>
      <c r="L8" s="79">
        <v>9.2200000000000004E-2</v>
      </c>
      <c r="M8" s="72">
        <v>3112043232</v>
      </c>
      <c r="N8" s="79">
        <v>5.389E-2</v>
      </c>
    </row>
    <row r="9" spans="1:14" x14ac:dyDescent="0.35">
      <c r="A9" s="1" t="s">
        <v>45</v>
      </c>
      <c r="B9" s="1">
        <v>495</v>
      </c>
      <c r="C9" s="1">
        <v>495</v>
      </c>
      <c r="D9" s="79">
        <f t="shared" ref="D9:D60" si="0">B9/C9</f>
        <v>1</v>
      </c>
      <c r="E9" s="72">
        <v>58467571</v>
      </c>
      <c r="F9" s="79">
        <v>7.4109999999999995E-2</v>
      </c>
      <c r="G9" s="72">
        <v>4333152</v>
      </c>
      <c r="H9" s="79">
        <v>2.4599999999999999E-3</v>
      </c>
      <c r="I9" s="72">
        <v>143642</v>
      </c>
      <c r="J9" s="79">
        <v>7.6569999999999999E-2</v>
      </c>
      <c r="K9" s="72">
        <v>4476794</v>
      </c>
      <c r="L9" s="79">
        <v>6.5689999999999998E-2</v>
      </c>
      <c r="M9" s="72">
        <v>3841008</v>
      </c>
      <c r="N9" s="79">
        <v>4.224E-2</v>
      </c>
    </row>
    <row r="10" spans="1:14" x14ac:dyDescent="0.35">
      <c r="A10" s="1" t="s">
        <v>16</v>
      </c>
      <c r="B10" s="1">
        <v>487</v>
      </c>
      <c r="C10" s="1">
        <v>487</v>
      </c>
      <c r="D10" s="79">
        <f t="shared" si="0"/>
        <v>1</v>
      </c>
      <c r="E10" s="72">
        <v>65768504</v>
      </c>
      <c r="F10" s="79">
        <v>7.528E-2</v>
      </c>
      <c r="G10" s="72">
        <v>4951228</v>
      </c>
      <c r="H10" s="79">
        <v>1.15E-3</v>
      </c>
      <c r="I10" s="72">
        <v>75513</v>
      </c>
      <c r="J10" s="79">
        <v>7.6429999999999998E-2</v>
      </c>
      <c r="K10" s="72">
        <v>5026741</v>
      </c>
      <c r="L10" s="79">
        <v>6.0789999999999997E-2</v>
      </c>
      <c r="M10" s="72">
        <v>3998167</v>
      </c>
      <c r="N10" s="79">
        <v>1.498E-2</v>
      </c>
    </row>
    <row r="11" spans="1:14" x14ac:dyDescent="0.35">
      <c r="A11" s="1" t="s">
        <v>24</v>
      </c>
      <c r="B11" s="1">
        <v>479</v>
      </c>
      <c r="C11" s="1">
        <v>479</v>
      </c>
      <c r="D11" s="79">
        <f t="shared" si="0"/>
        <v>1</v>
      </c>
      <c r="E11" s="72">
        <v>71088748</v>
      </c>
      <c r="F11" s="79">
        <v>0.11837</v>
      </c>
      <c r="G11" s="72">
        <v>8414474</v>
      </c>
      <c r="H11" s="79">
        <v>7.5300000000000002E-3</v>
      </c>
      <c r="I11" s="72">
        <v>535634</v>
      </c>
      <c r="J11" s="79">
        <v>0.12590000000000001</v>
      </c>
      <c r="K11" s="72">
        <v>8950108</v>
      </c>
      <c r="L11" s="79">
        <v>7.6139999999999999E-2</v>
      </c>
      <c r="M11" s="72">
        <v>5412643</v>
      </c>
      <c r="N11" s="79">
        <v>2.4559999999999998E-2</v>
      </c>
    </row>
    <row r="12" spans="1:14" x14ac:dyDescent="0.35">
      <c r="A12" s="1" t="s">
        <v>46</v>
      </c>
      <c r="B12" s="1">
        <v>481</v>
      </c>
      <c r="C12" s="1">
        <v>481</v>
      </c>
      <c r="D12" s="79">
        <f t="shared" si="0"/>
        <v>1</v>
      </c>
      <c r="E12" s="72">
        <v>277818872</v>
      </c>
      <c r="F12" s="79">
        <v>7.7210000000000001E-2</v>
      </c>
      <c r="G12" s="72">
        <v>21451327</v>
      </c>
      <c r="H12" s="79">
        <v>2.9E-4</v>
      </c>
      <c r="I12" s="72">
        <v>80169</v>
      </c>
      <c r="J12" s="79">
        <v>7.7499999999999999E-2</v>
      </c>
      <c r="K12" s="72">
        <v>21531495</v>
      </c>
      <c r="L12" s="79">
        <v>5.4510000000000003E-2</v>
      </c>
      <c r="M12" s="72">
        <v>15143209</v>
      </c>
      <c r="N12" s="79">
        <v>5.7939999999999998E-2</v>
      </c>
    </row>
    <row r="13" spans="1:14" x14ac:dyDescent="0.35">
      <c r="A13" s="1" t="s">
        <v>47</v>
      </c>
      <c r="B13" s="1">
        <v>520</v>
      </c>
      <c r="C13" s="1">
        <v>520</v>
      </c>
      <c r="D13" s="79">
        <f t="shared" si="0"/>
        <v>1</v>
      </c>
      <c r="E13" s="72">
        <v>6538866864</v>
      </c>
      <c r="F13" s="79">
        <v>8.9690000000000006E-2</v>
      </c>
      <c r="G13" s="72">
        <v>586452697</v>
      </c>
      <c r="H13" s="79">
        <v>3.4499999999999999E-3</v>
      </c>
      <c r="I13" s="72">
        <v>22582691</v>
      </c>
      <c r="J13" s="79">
        <v>9.3140000000000001E-2</v>
      </c>
      <c r="K13" s="72">
        <v>609035388</v>
      </c>
      <c r="L13" s="79">
        <v>8.9690000000000006E-2</v>
      </c>
      <c r="M13" s="72">
        <v>586452697</v>
      </c>
      <c r="N13" s="79">
        <v>6.1330000000000003E-2</v>
      </c>
    </row>
    <row r="14" spans="1:14" x14ac:dyDescent="0.35">
      <c r="A14" s="1" t="s">
        <v>25</v>
      </c>
      <c r="B14" s="1">
        <v>480</v>
      </c>
      <c r="C14" s="1">
        <v>480</v>
      </c>
      <c r="D14" s="79">
        <f t="shared" si="0"/>
        <v>1</v>
      </c>
      <c r="E14" s="72">
        <v>525921430</v>
      </c>
      <c r="F14" s="79">
        <v>5.5530000000000003E-2</v>
      </c>
      <c r="G14" s="72">
        <v>29203644</v>
      </c>
      <c r="H14" s="79">
        <v>1.108E-2</v>
      </c>
      <c r="I14" s="72">
        <v>5827634</v>
      </c>
      <c r="J14" s="79">
        <v>6.6610000000000003E-2</v>
      </c>
      <c r="K14" s="72">
        <v>35031278</v>
      </c>
      <c r="L14" s="79">
        <v>5.3159999999999999E-2</v>
      </c>
      <c r="M14" s="72">
        <v>27958618</v>
      </c>
      <c r="N14" s="79">
        <v>7.1500000000000001E-3</v>
      </c>
    </row>
    <row r="15" spans="1:14" x14ac:dyDescent="0.35">
      <c r="A15" s="1" t="s">
        <v>1</v>
      </c>
      <c r="B15" s="1">
        <v>480</v>
      </c>
      <c r="C15" s="1">
        <v>482</v>
      </c>
      <c r="D15" s="79">
        <f t="shared" si="0"/>
        <v>0.99585062240663902</v>
      </c>
      <c r="E15" s="72">
        <v>608146958</v>
      </c>
      <c r="F15" s="79">
        <v>0.19283</v>
      </c>
      <c r="G15" s="72">
        <v>117267150</v>
      </c>
      <c r="H15" s="79">
        <v>3.9199999999999999E-3</v>
      </c>
      <c r="I15" s="72">
        <v>2385527</v>
      </c>
      <c r="J15" s="79">
        <v>0.19675000000000001</v>
      </c>
      <c r="K15" s="72">
        <v>119652677</v>
      </c>
      <c r="L15" s="79">
        <v>5.679E-2</v>
      </c>
      <c r="M15" s="72">
        <v>34536107</v>
      </c>
      <c r="N15" s="79">
        <v>2.1489999999999999E-2</v>
      </c>
    </row>
    <row r="16" spans="1:14" x14ac:dyDescent="0.35">
      <c r="A16" s="1" t="s">
        <v>10</v>
      </c>
      <c r="B16" s="1">
        <v>483</v>
      </c>
      <c r="C16" s="1">
        <v>483</v>
      </c>
      <c r="D16" s="79">
        <f t="shared" si="0"/>
        <v>1</v>
      </c>
      <c r="E16" s="72">
        <v>99796366</v>
      </c>
      <c r="F16" s="79">
        <v>0.1318</v>
      </c>
      <c r="G16" s="72">
        <v>13152949</v>
      </c>
      <c r="H16" s="79">
        <v>5.5000000000000003E-4</v>
      </c>
      <c r="I16" s="72">
        <v>55157</v>
      </c>
      <c r="J16" s="79">
        <v>0.13235</v>
      </c>
      <c r="K16" s="72">
        <v>13208106</v>
      </c>
      <c r="L16" s="79">
        <v>8.1799999999999998E-2</v>
      </c>
      <c r="M16" s="72">
        <v>8162939</v>
      </c>
      <c r="N16" s="79">
        <v>9.7599999999999996E-3</v>
      </c>
    </row>
    <row r="17" spans="1:14" x14ac:dyDescent="0.35">
      <c r="A17" s="1" t="s">
        <v>11</v>
      </c>
      <c r="B17" s="1">
        <v>88</v>
      </c>
      <c r="C17" s="1">
        <v>361</v>
      </c>
      <c r="D17" s="79">
        <f t="shared" si="0"/>
        <v>0.24376731301939059</v>
      </c>
      <c r="E17" s="72">
        <v>49688815</v>
      </c>
      <c r="F17" s="79">
        <v>0.26177</v>
      </c>
      <c r="G17" s="72">
        <v>13006825</v>
      </c>
      <c r="H17" s="79">
        <v>0</v>
      </c>
      <c r="I17" s="72">
        <v>0</v>
      </c>
      <c r="J17" s="79">
        <v>0.26177</v>
      </c>
      <c r="K17" s="72">
        <v>13006825</v>
      </c>
      <c r="L17" s="79">
        <v>0.19058</v>
      </c>
      <c r="M17" s="72">
        <v>9469620</v>
      </c>
      <c r="N17" s="79">
        <v>1.8409999999999999E-2</v>
      </c>
    </row>
    <row r="18" spans="1:14" x14ac:dyDescent="0.35">
      <c r="A18" s="1" t="s">
        <v>17</v>
      </c>
      <c r="B18" s="1">
        <v>481</v>
      </c>
      <c r="C18" s="1">
        <v>481</v>
      </c>
      <c r="D18" s="79">
        <f t="shared" si="0"/>
        <v>1</v>
      </c>
      <c r="E18" s="72">
        <v>337726919</v>
      </c>
      <c r="F18" s="79">
        <v>0.23207</v>
      </c>
      <c r="G18" s="72">
        <v>78377630</v>
      </c>
      <c r="H18" s="79">
        <v>0</v>
      </c>
      <c r="I18" s="72">
        <v>0</v>
      </c>
      <c r="J18" s="79">
        <v>0.23207</v>
      </c>
      <c r="K18" s="72">
        <v>78377630</v>
      </c>
      <c r="L18" s="79">
        <v>0.22781000000000001</v>
      </c>
      <c r="M18" s="72">
        <v>76937425</v>
      </c>
      <c r="N18" s="79">
        <v>1.9E-3</v>
      </c>
    </row>
    <row r="19" spans="1:14" x14ac:dyDescent="0.35">
      <c r="A19" s="1" t="s">
        <v>18</v>
      </c>
      <c r="B19" s="1">
        <v>481</v>
      </c>
      <c r="C19" s="1">
        <v>481</v>
      </c>
      <c r="D19" s="79">
        <f t="shared" si="0"/>
        <v>1</v>
      </c>
      <c r="E19" s="72">
        <v>360216766</v>
      </c>
      <c r="F19" s="79">
        <v>7.9399999999999998E-2</v>
      </c>
      <c r="G19" s="72">
        <v>28601993</v>
      </c>
      <c r="H19" s="79">
        <v>0</v>
      </c>
      <c r="I19" s="72">
        <v>0</v>
      </c>
      <c r="J19" s="79">
        <v>7.9399999999999998E-2</v>
      </c>
      <c r="K19" s="72">
        <v>28601993</v>
      </c>
      <c r="L19" s="79">
        <v>4.0829999999999998E-2</v>
      </c>
      <c r="M19" s="72">
        <v>14706530</v>
      </c>
      <c r="N19" s="79">
        <v>8.0199999999999994E-3</v>
      </c>
    </row>
    <row r="20" spans="1:14" x14ac:dyDescent="0.35">
      <c r="A20" s="1" t="s">
        <v>48</v>
      </c>
      <c r="B20" s="1">
        <v>346</v>
      </c>
      <c r="C20" s="1">
        <v>346</v>
      </c>
      <c r="D20" s="79">
        <f t="shared" si="0"/>
        <v>1</v>
      </c>
      <c r="E20" s="72">
        <v>221942946</v>
      </c>
      <c r="F20" s="79">
        <v>3.8730000000000001E-2</v>
      </c>
      <c r="G20" s="72">
        <v>8596735</v>
      </c>
      <c r="H20" s="79">
        <v>8.8999999999999995E-4</v>
      </c>
      <c r="I20" s="72">
        <v>197969</v>
      </c>
      <c r="J20" s="79">
        <v>3.9629999999999999E-2</v>
      </c>
      <c r="K20" s="72">
        <v>8794703</v>
      </c>
      <c r="L20" s="79">
        <v>2.6669999999999999E-2</v>
      </c>
      <c r="M20" s="72">
        <v>5919175</v>
      </c>
      <c r="N20" s="79">
        <v>1.367E-2</v>
      </c>
    </row>
    <row r="21" spans="1:14" x14ac:dyDescent="0.35">
      <c r="A21" s="1" t="s">
        <v>35</v>
      </c>
      <c r="B21" s="1">
        <v>362</v>
      </c>
      <c r="C21" s="1">
        <v>480</v>
      </c>
      <c r="D21" s="79">
        <f t="shared" si="0"/>
        <v>0.75416666666666665</v>
      </c>
      <c r="E21" s="72">
        <v>272321276</v>
      </c>
      <c r="F21" s="79">
        <v>9.3780000000000002E-2</v>
      </c>
      <c r="G21" s="72">
        <v>25538746</v>
      </c>
      <c r="H21" s="79">
        <v>8.0999999999999996E-3</v>
      </c>
      <c r="I21" s="72">
        <v>2205921</v>
      </c>
      <c r="J21" s="79">
        <v>0.10188</v>
      </c>
      <c r="K21" s="72">
        <v>27744667</v>
      </c>
      <c r="L21" s="79">
        <v>5.926E-2</v>
      </c>
      <c r="M21" s="72">
        <v>16136486</v>
      </c>
      <c r="N21" s="79">
        <v>2.65E-3</v>
      </c>
    </row>
    <row r="22" spans="1:14" x14ac:dyDescent="0.35">
      <c r="A22" s="1" t="s">
        <v>49</v>
      </c>
      <c r="B22" s="1">
        <v>364</v>
      </c>
      <c r="C22" s="1">
        <v>364</v>
      </c>
      <c r="D22" s="79">
        <f t="shared" si="0"/>
        <v>1</v>
      </c>
      <c r="E22" s="72">
        <v>120313050</v>
      </c>
      <c r="F22" s="79">
        <v>6.5579999999999999E-2</v>
      </c>
      <c r="G22" s="72">
        <v>7889683</v>
      </c>
      <c r="H22" s="79">
        <v>5.4900000000000001E-3</v>
      </c>
      <c r="I22" s="72">
        <v>660797</v>
      </c>
      <c r="J22" s="79">
        <v>7.1069999999999994E-2</v>
      </c>
      <c r="K22" s="72">
        <v>8550480</v>
      </c>
      <c r="L22" s="79">
        <v>5.5919999999999997E-2</v>
      </c>
      <c r="M22" s="72">
        <v>6727461</v>
      </c>
      <c r="N22" s="79">
        <v>4.3310000000000001E-2</v>
      </c>
    </row>
    <row r="23" spans="1:14" x14ac:dyDescent="0.35">
      <c r="A23" s="1" t="s">
        <v>36</v>
      </c>
      <c r="B23" s="1">
        <v>481</v>
      </c>
      <c r="C23" s="1">
        <v>481</v>
      </c>
      <c r="D23" s="79">
        <f t="shared" si="0"/>
        <v>1</v>
      </c>
      <c r="E23" s="72">
        <v>2091539486</v>
      </c>
      <c r="F23" s="79">
        <v>0.11948</v>
      </c>
      <c r="G23" s="72">
        <v>249900880</v>
      </c>
      <c r="H23" s="79">
        <v>1.0160000000000001E-2</v>
      </c>
      <c r="I23" s="72">
        <v>21240353</v>
      </c>
      <c r="J23" s="79">
        <v>0.12964000000000001</v>
      </c>
      <c r="K23" s="72">
        <v>271141233</v>
      </c>
      <c r="L23" s="79">
        <v>0.11108999999999999</v>
      </c>
      <c r="M23" s="72">
        <v>232348553</v>
      </c>
      <c r="N23" s="79">
        <v>2.647E-2</v>
      </c>
    </row>
    <row r="24" spans="1:14" x14ac:dyDescent="0.35">
      <c r="A24" s="1" t="s">
        <v>37</v>
      </c>
      <c r="B24" s="1">
        <v>486</v>
      </c>
      <c r="C24" s="1">
        <v>486</v>
      </c>
      <c r="D24" s="79">
        <f t="shared" si="0"/>
        <v>1</v>
      </c>
      <c r="E24" s="72">
        <v>253519759</v>
      </c>
      <c r="F24" s="79">
        <v>4.65E-2</v>
      </c>
      <c r="G24" s="72">
        <v>11789440</v>
      </c>
      <c r="H24" s="79">
        <v>1.9499999999999999E-3</v>
      </c>
      <c r="I24" s="72">
        <v>493549</v>
      </c>
      <c r="J24" s="79">
        <v>4.845E-2</v>
      </c>
      <c r="K24" s="72">
        <v>12282989</v>
      </c>
      <c r="L24" s="79">
        <v>4.335E-2</v>
      </c>
      <c r="M24" s="72">
        <v>10990877</v>
      </c>
      <c r="N24" s="79">
        <v>3.3600000000000001E-3</v>
      </c>
    </row>
    <row r="25" spans="1:14" x14ac:dyDescent="0.35">
      <c r="A25" s="1" t="s">
        <v>38</v>
      </c>
      <c r="B25" s="1">
        <v>483</v>
      </c>
      <c r="C25" s="1">
        <v>483</v>
      </c>
      <c r="D25" s="79">
        <f t="shared" si="0"/>
        <v>1</v>
      </c>
      <c r="E25" s="72">
        <v>133957867</v>
      </c>
      <c r="F25" s="79">
        <v>0.1762</v>
      </c>
      <c r="G25" s="72">
        <v>23602831</v>
      </c>
      <c r="H25" s="79">
        <v>1.2199999999999999E-3</v>
      </c>
      <c r="I25" s="72">
        <v>163253</v>
      </c>
      <c r="J25" s="79">
        <v>0.17741000000000001</v>
      </c>
      <c r="K25" s="72">
        <v>23766084</v>
      </c>
      <c r="L25" s="79">
        <v>9.0620000000000006E-2</v>
      </c>
      <c r="M25" s="72">
        <v>12139714</v>
      </c>
      <c r="N25" s="79">
        <v>1.4880000000000001E-2</v>
      </c>
    </row>
    <row r="26" spans="1:14" x14ac:dyDescent="0.35">
      <c r="A26" s="1" t="s">
        <v>19</v>
      </c>
      <c r="B26" s="1">
        <v>471</v>
      </c>
      <c r="C26" s="1">
        <v>471</v>
      </c>
      <c r="D26" s="79">
        <f t="shared" si="0"/>
        <v>1</v>
      </c>
      <c r="E26" s="72">
        <v>123700821</v>
      </c>
      <c r="F26" s="79">
        <v>0.34650999999999998</v>
      </c>
      <c r="G26" s="72">
        <v>42863079</v>
      </c>
      <c r="H26" s="79">
        <v>6.94E-3</v>
      </c>
      <c r="I26" s="72">
        <v>857873</v>
      </c>
      <c r="J26" s="79">
        <v>0.35343999999999998</v>
      </c>
      <c r="K26" s="72">
        <v>43720952</v>
      </c>
      <c r="L26" s="79">
        <v>5.1549999999999999E-2</v>
      </c>
      <c r="M26" s="72">
        <v>6376184</v>
      </c>
      <c r="N26" s="79">
        <v>1.5730000000000001E-2</v>
      </c>
    </row>
    <row r="27" spans="1:14" x14ac:dyDescent="0.35">
      <c r="A27" s="1" t="s">
        <v>26</v>
      </c>
      <c r="B27" s="1">
        <v>481</v>
      </c>
      <c r="C27" s="1">
        <v>481</v>
      </c>
      <c r="D27" s="79">
        <f t="shared" si="0"/>
        <v>1</v>
      </c>
      <c r="E27" s="72">
        <v>112373489</v>
      </c>
      <c r="F27" s="79">
        <v>0.11469</v>
      </c>
      <c r="G27" s="72">
        <v>12887975</v>
      </c>
      <c r="H27" s="79">
        <v>7.6000000000000004E-4</v>
      </c>
      <c r="I27" s="72">
        <v>85469</v>
      </c>
      <c r="J27" s="79">
        <v>0.11545</v>
      </c>
      <c r="K27" s="72">
        <v>12973444</v>
      </c>
      <c r="L27" s="79">
        <v>0.11469</v>
      </c>
      <c r="M27" s="72">
        <v>12887975</v>
      </c>
      <c r="N27" s="79">
        <v>5.9049999999999998E-2</v>
      </c>
    </row>
    <row r="28" spans="1:14" x14ac:dyDescent="0.35">
      <c r="A28" s="1" t="s">
        <v>2</v>
      </c>
      <c r="B28" s="1">
        <v>434</v>
      </c>
      <c r="C28" s="1">
        <v>488</v>
      </c>
      <c r="D28" s="79">
        <f t="shared" si="0"/>
        <v>0.88934426229508201</v>
      </c>
      <c r="E28" s="72">
        <v>2096689775</v>
      </c>
      <c r="F28" s="79">
        <v>0.20863999999999999</v>
      </c>
      <c r="G28" s="72">
        <v>437460226</v>
      </c>
      <c r="H28" s="79">
        <v>6.0000000000000001E-3</v>
      </c>
      <c r="I28" s="72">
        <v>12570164</v>
      </c>
      <c r="J28" s="79">
        <v>0.21464</v>
      </c>
      <c r="K28" s="72">
        <v>450030390</v>
      </c>
      <c r="L28" s="79">
        <v>0.13227</v>
      </c>
      <c r="M28" s="72">
        <v>277325282</v>
      </c>
      <c r="N28" s="79">
        <v>8.3610000000000004E-2</v>
      </c>
    </row>
    <row r="29" spans="1:14" x14ac:dyDescent="0.35">
      <c r="A29" s="1" t="s">
        <v>12</v>
      </c>
      <c r="B29" s="1">
        <v>481</v>
      </c>
      <c r="C29" s="1">
        <v>481</v>
      </c>
      <c r="D29" s="79">
        <f t="shared" si="0"/>
        <v>1</v>
      </c>
      <c r="E29" s="72">
        <v>354903277</v>
      </c>
      <c r="F29" s="79">
        <v>6.9199999999999998E-2</v>
      </c>
      <c r="G29" s="72">
        <v>24558177</v>
      </c>
      <c r="H29" s="79">
        <v>2.16E-3</v>
      </c>
      <c r="I29" s="72">
        <v>766589</v>
      </c>
      <c r="J29" s="79">
        <v>7.1360000000000007E-2</v>
      </c>
      <c r="K29" s="72">
        <v>25324767</v>
      </c>
      <c r="L29" s="79">
        <v>6.6089999999999996E-2</v>
      </c>
      <c r="M29" s="72">
        <v>23454362</v>
      </c>
      <c r="N29" s="79">
        <v>2.07E-2</v>
      </c>
    </row>
    <row r="30" spans="1:14" x14ac:dyDescent="0.35">
      <c r="A30" s="1" t="s">
        <v>3</v>
      </c>
      <c r="B30" s="1">
        <v>360</v>
      </c>
      <c r="C30" s="1">
        <v>360</v>
      </c>
      <c r="D30" s="79">
        <f t="shared" si="0"/>
        <v>1</v>
      </c>
      <c r="E30" s="72">
        <v>118722808</v>
      </c>
      <c r="F30" s="79">
        <v>5.8549999999999998E-2</v>
      </c>
      <c r="G30" s="72">
        <v>6951368</v>
      </c>
      <c r="H30" s="79">
        <v>3.2599999999999999E-3</v>
      </c>
      <c r="I30" s="72">
        <v>386465</v>
      </c>
      <c r="J30" s="79">
        <v>6.1809999999999997E-2</v>
      </c>
      <c r="K30" s="72">
        <v>7337834</v>
      </c>
      <c r="L30" s="79">
        <v>4.6920000000000003E-2</v>
      </c>
      <c r="M30" s="72">
        <v>5570192</v>
      </c>
      <c r="N30" s="79">
        <v>1.8200000000000001E-2</v>
      </c>
    </row>
    <row r="31" spans="1:14" x14ac:dyDescent="0.35">
      <c r="A31" s="1" t="s">
        <v>39</v>
      </c>
      <c r="B31" s="1">
        <v>482</v>
      </c>
      <c r="C31" s="1">
        <v>482</v>
      </c>
      <c r="D31" s="79">
        <f t="shared" si="0"/>
        <v>1</v>
      </c>
      <c r="E31" s="72">
        <v>724479146</v>
      </c>
      <c r="F31" s="79">
        <v>0.1948</v>
      </c>
      <c r="G31" s="72">
        <v>141129764</v>
      </c>
      <c r="H31" s="79">
        <v>9.6000000000000002E-4</v>
      </c>
      <c r="I31" s="72">
        <v>696036</v>
      </c>
      <c r="J31" s="79">
        <v>0.19575999999999999</v>
      </c>
      <c r="K31" s="72">
        <v>141825800</v>
      </c>
      <c r="L31" s="79">
        <v>0.13422000000000001</v>
      </c>
      <c r="M31" s="72">
        <v>97241438</v>
      </c>
      <c r="N31" s="79">
        <v>2.0719999999999999E-2</v>
      </c>
    </row>
    <row r="32" spans="1:14" x14ac:dyDescent="0.35">
      <c r="A32" s="1" t="s">
        <v>40</v>
      </c>
      <c r="B32" s="1">
        <v>480</v>
      </c>
      <c r="C32" s="1">
        <v>480</v>
      </c>
      <c r="D32" s="79">
        <f t="shared" si="0"/>
        <v>1</v>
      </c>
      <c r="E32" s="72">
        <v>1221965717</v>
      </c>
      <c r="F32" s="79">
        <v>7.3249999999999996E-2</v>
      </c>
      <c r="G32" s="72">
        <v>89514533</v>
      </c>
      <c r="H32" s="79">
        <v>9.8999999999999999E-4</v>
      </c>
      <c r="I32" s="72">
        <v>1204052</v>
      </c>
      <c r="J32" s="79">
        <v>7.424E-2</v>
      </c>
      <c r="K32" s="72">
        <v>90718585</v>
      </c>
      <c r="L32" s="79">
        <v>6.9029999999999994E-2</v>
      </c>
      <c r="M32" s="72">
        <v>84351605</v>
      </c>
      <c r="N32" s="79">
        <v>1.358E-2</v>
      </c>
    </row>
    <row r="33" spans="1:14" x14ac:dyDescent="0.35">
      <c r="A33" s="1" t="s">
        <v>41</v>
      </c>
      <c r="B33" s="1">
        <v>480</v>
      </c>
      <c r="C33" s="1">
        <v>480</v>
      </c>
      <c r="D33" s="79">
        <f t="shared" si="0"/>
        <v>1</v>
      </c>
      <c r="E33" s="72">
        <v>220075712</v>
      </c>
      <c r="F33" s="79">
        <v>7.6310000000000003E-2</v>
      </c>
      <c r="G33" s="72">
        <v>16794108</v>
      </c>
      <c r="H33" s="79">
        <v>1.99E-3</v>
      </c>
      <c r="I33" s="72">
        <v>437006</v>
      </c>
      <c r="J33" s="79">
        <v>7.8299999999999995E-2</v>
      </c>
      <c r="K33" s="72">
        <v>17231115</v>
      </c>
      <c r="L33" s="79">
        <v>6.5920000000000006E-2</v>
      </c>
      <c r="M33" s="72">
        <v>14507488</v>
      </c>
      <c r="N33" s="79">
        <v>1.1039999999999999E-2</v>
      </c>
    </row>
    <row r="34" spans="1:14" x14ac:dyDescent="0.35">
      <c r="A34" s="1" t="s">
        <v>20</v>
      </c>
      <c r="B34" s="1">
        <v>483</v>
      </c>
      <c r="C34" s="1">
        <v>483</v>
      </c>
      <c r="D34" s="79">
        <f t="shared" si="0"/>
        <v>1</v>
      </c>
      <c r="E34" s="72">
        <v>52672939</v>
      </c>
      <c r="F34" s="79">
        <v>8.1920000000000007E-2</v>
      </c>
      <c r="G34" s="72">
        <v>4314867</v>
      </c>
      <c r="H34" s="79">
        <v>0</v>
      </c>
      <c r="I34" s="72">
        <v>0</v>
      </c>
      <c r="J34" s="79">
        <v>8.1920000000000007E-2</v>
      </c>
      <c r="K34" s="72">
        <v>4314867</v>
      </c>
      <c r="L34" s="79">
        <v>8.1920000000000007E-2</v>
      </c>
      <c r="M34" s="72">
        <v>4314867</v>
      </c>
      <c r="N34" s="79">
        <v>5.935E-2</v>
      </c>
    </row>
    <row r="35" spans="1:14" x14ac:dyDescent="0.35">
      <c r="A35" s="1" t="s">
        <v>27</v>
      </c>
      <c r="B35" s="1">
        <v>364</v>
      </c>
      <c r="C35" s="1">
        <v>364</v>
      </c>
      <c r="D35" s="79">
        <f t="shared" si="0"/>
        <v>1</v>
      </c>
      <c r="E35" s="72">
        <v>105138010</v>
      </c>
      <c r="F35" s="79">
        <v>3.9949999999999999E-2</v>
      </c>
      <c r="G35" s="72">
        <v>4200012</v>
      </c>
      <c r="H35" s="79">
        <v>3.3E-3</v>
      </c>
      <c r="I35" s="72">
        <v>347021</v>
      </c>
      <c r="J35" s="79">
        <v>4.3249999999999997E-2</v>
      </c>
      <c r="K35" s="72">
        <v>4547033</v>
      </c>
      <c r="L35" s="79">
        <v>2.0959999999999999E-2</v>
      </c>
      <c r="M35" s="72">
        <v>2204050</v>
      </c>
      <c r="N35" s="79">
        <v>1.464E-2</v>
      </c>
    </row>
    <row r="36" spans="1:14" x14ac:dyDescent="0.35">
      <c r="A36" s="1" t="s">
        <v>21</v>
      </c>
      <c r="B36" s="1">
        <v>520</v>
      </c>
      <c r="C36" s="1">
        <v>520</v>
      </c>
      <c r="D36" s="79">
        <f t="shared" si="0"/>
        <v>1</v>
      </c>
      <c r="E36" s="72">
        <v>198078937</v>
      </c>
      <c r="F36" s="79">
        <v>0.21617</v>
      </c>
      <c r="G36" s="72">
        <v>42818880</v>
      </c>
      <c r="H36" s="79">
        <v>5.45E-3</v>
      </c>
      <c r="I36" s="72">
        <v>1079418</v>
      </c>
      <c r="J36" s="79">
        <v>0.22162000000000001</v>
      </c>
      <c r="K36" s="72">
        <v>43898298</v>
      </c>
      <c r="L36" s="79">
        <v>7.0540000000000005E-2</v>
      </c>
      <c r="M36" s="72">
        <v>13972698</v>
      </c>
      <c r="N36" s="79">
        <v>1.6070000000000001E-2</v>
      </c>
    </row>
    <row r="37" spans="1:14" x14ac:dyDescent="0.35">
      <c r="A37" s="1" t="s">
        <v>28</v>
      </c>
      <c r="B37" s="1">
        <v>366</v>
      </c>
      <c r="C37" s="1">
        <v>366</v>
      </c>
      <c r="D37" s="79">
        <f t="shared" si="0"/>
        <v>1</v>
      </c>
      <c r="E37" s="72">
        <v>73672953</v>
      </c>
      <c r="F37" s="79">
        <v>5.0349999999999999E-2</v>
      </c>
      <c r="G37" s="72">
        <v>3709570</v>
      </c>
      <c r="H37" s="79">
        <v>4.8000000000000001E-4</v>
      </c>
      <c r="I37" s="72">
        <v>35069</v>
      </c>
      <c r="J37" s="79">
        <v>5.083E-2</v>
      </c>
      <c r="K37" s="72">
        <v>3744639</v>
      </c>
      <c r="L37" s="79">
        <v>3.3779999999999998E-2</v>
      </c>
      <c r="M37" s="72">
        <v>2488924</v>
      </c>
      <c r="N37" s="79">
        <v>3.8500000000000001E-3</v>
      </c>
    </row>
    <row r="38" spans="1:14" x14ac:dyDescent="0.35">
      <c r="A38" s="1" t="s">
        <v>42</v>
      </c>
      <c r="B38" s="1">
        <v>360</v>
      </c>
      <c r="C38" s="1">
        <v>360</v>
      </c>
      <c r="D38" s="79">
        <f t="shared" si="0"/>
        <v>1</v>
      </c>
      <c r="E38" s="72">
        <v>87044214</v>
      </c>
      <c r="F38" s="79">
        <v>0.11809</v>
      </c>
      <c r="G38" s="72">
        <v>10278939</v>
      </c>
      <c r="H38" s="79">
        <v>2.1299999999999999E-3</v>
      </c>
      <c r="I38" s="72">
        <v>185640</v>
      </c>
      <c r="J38" s="79">
        <v>0.12021999999999999</v>
      </c>
      <c r="K38" s="72">
        <v>10464579</v>
      </c>
      <c r="L38" s="79">
        <v>8.6679999999999993E-2</v>
      </c>
      <c r="M38" s="72">
        <v>7545353</v>
      </c>
      <c r="N38" s="79">
        <v>6.0600000000000003E-3</v>
      </c>
    </row>
    <row r="39" spans="1:14" x14ac:dyDescent="0.35">
      <c r="A39" s="1" t="s">
        <v>4</v>
      </c>
      <c r="B39" s="1">
        <v>363</v>
      </c>
      <c r="C39" s="1">
        <v>363</v>
      </c>
      <c r="D39" s="79">
        <f t="shared" si="0"/>
        <v>1</v>
      </c>
      <c r="E39" s="72">
        <v>38270740</v>
      </c>
      <c r="F39" s="79">
        <v>7.5920000000000001E-2</v>
      </c>
      <c r="G39" s="72">
        <v>2905593</v>
      </c>
      <c r="H39" s="79">
        <v>3.5899999999999999E-3</v>
      </c>
      <c r="I39" s="72">
        <v>137558</v>
      </c>
      <c r="J39" s="79">
        <v>7.9519999999999993E-2</v>
      </c>
      <c r="K39" s="72">
        <v>3043151</v>
      </c>
      <c r="L39" s="79">
        <v>2.8309999999999998E-2</v>
      </c>
      <c r="M39" s="72">
        <v>1083420</v>
      </c>
      <c r="N39" s="79">
        <v>8.0800000000000004E-3</v>
      </c>
    </row>
    <row r="40" spans="1:14" x14ac:dyDescent="0.35">
      <c r="A40" s="1" t="s">
        <v>5</v>
      </c>
      <c r="B40" s="1">
        <v>484</v>
      </c>
      <c r="C40" s="1">
        <v>484</v>
      </c>
      <c r="D40" s="79">
        <f t="shared" si="0"/>
        <v>1</v>
      </c>
      <c r="E40" s="72">
        <v>2646029098</v>
      </c>
      <c r="F40" s="79">
        <v>0.20358999999999999</v>
      </c>
      <c r="G40" s="72">
        <v>538704849</v>
      </c>
      <c r="H40" s="79">
        <v>1.7819999999999999E-2</v>
      </c>
      <c r="I40" s="72">
        <v>47144616</v>
      </c>
      <c r="J40" s="79">
        <v>0.22141</v>
      </c>
      <c r="K40" s="72">
        <v>585849465</v>
      </c>
      <c r="L40" s="79">
        <v>9.5509999999999998E-2</v>
      </c>
      <c r="M40" s="72">
        <v>252731178</v>
      </c>
      <c r="N40" s="79">
        <v>1.636E-2</v>
      </c>
    </row>
    <row r="41" spans="1:14" x14ac:dyDescent="0.35">
      <c r="A41" s="1" t="s">
        <v>29</v>
      </c>
      <c r="B41" s="1">
        <v>468</v>
      </c>
      <c r="C41" s="1">
        <v>468</v>
      </c>
      <c r="D41" s="79">
        <f t="shared" si="0"/>
        <v>1</v>
      </c>
      <c r="E41" s="72">
        <v>175674307</v>
      </c>
      <c r="F41" s="79">
        <v>8.5599999999999996E-2</v>
      </c>
      <c r="G41" s="72">
        <v>15038269</v>
      </c>
      <c r="H41" s="79">
        <v>4.2500000000000003E-3</v>
      </c>
      <c r="I41" s="72">
        <v>746363</v>
      </c>
      <c r="J41" s="79">
        <v>8.9849999999999999E-2</v>
      </c>
      <c r="K41" s="72">
        <v>15784632</v>
      </c>
      <c r="L41" s="79">
        <v>5.9679999999999997E-2</v>
      </c>
      <c r="M41" s="72">
        <v>10483653</v>
      </c>
      <c r="N41" s="79">
        <v>2.649E-2</v>
      </c>
    </row>
    <row r="42" spans="1:14" x14ac:dyDescent="0.35">
      <c r="A42" s="1" t="s">
        <v>50</v>
      </c>
      <c r="B42" s="1">
        <v>520</v>
      </c>
      <c r="C42" s="1">
        <v>520</v>
      </c>
      <c r="D42" s="79">
        <f t="shared" si="0"/>
        <v>1</v>
      </c>
      <c r="E42" s="72">
        <v>425811315</v>
      </c>
      <c r="F42" s="79">
        <v>0.17205999999999999</v>
      </c>
      <c r="G42" s="72">
        <v>73266875</v>
      </c>
      <c r="H42" s="79">
        <v>4.4999999999999999E-4</v>
      </c>
      <c r="I42" s="72">
        <v>190284</v>
      </c>
      <c r="J42" s="79">
        <v>0.17251</v>
      </c>
      <c r="K42" s="72">
        <v>73457160</v>
      </c>
      <c r="L42" s="79">
        <v>0.14055000000000001</v>
      </c>
      <c r="M42" s="72">
        <v>59849031</v>
      </c>
      <c r="N42" s="79">
        <v>5.679E-2</v>
      </c>
    </row>
    <row r="43" spans="1:14" x14ac:dyDescent="0.35">
      <c r="A43" s="1" t="s">
        <v>6</v>
      </c>
      <c r="B43" s="1">
        <v>480</v>
      </c>
      <c r="C43" s="1">
        <v>480</v>
      </c>
      <c r="D43" s="79">
        <f t="shared" si="0"/>
        <v>1</v>
      </c>
      <c r="E43" s="72">
        <v>3103707524</v>
      </c>
      <c r="F43" s="79">
        <v>0.32151999999999997</v>
      </c>
      <c r="G43" s="72">
        <v>997908834</v>
      </c>
      <c r="H43" s="79">
        <v>1.5499999999999999E-3</v>
      </c>
      <c r="I43" s="72">
        <v>4796146</v>
      </c>
      <c r="J43" s="79">
        <v>0.32307000000000002</v>
      </c>
      <c r="K43" s="72">
        <v>1002704980</v>
      </c>
      <c r="L43" s="79">
        <v>0.14729999999999999</v>
      </c>
      <c r="M43" s="72">
        <v>457172839</v>
      </c>
      <c r="N43" s="79">
        <v>0.23552000000000001</v>
      </c>
    </row>
    <row r="44" spans="1:14" x14ac:dyDescent="0.35">
      <c r="A44" s="1" t="s">
        <v>43</v>
      </c>
      <c r="B44" s="1">
        <v>480</v>
      </c>
      <c r="C44" s="1">
        <v>480</v>
      </c>
      <c r="D44" s="79">
        <f t="shared" si="0"/>
        <v>1</v>
      </c>
      <c r="E44" s="72">
        <v>771720095</v>
      </c>
      <c r="F44" s="79">
        <v>0.10290000000000001</v>
      </c>
      <c r="G44" s="72">
        <v>79409022</v>
      </c>
      <c r="H44" s="79">
        <v>1.49E-3</v>
      </c>
      <c r="I44" s="72">
        <v>1150686</v>
      </c>
      <c r="J44" s="79">
        <v>0.10439</v>
      </c>
      <c r="K44" s="72">
        <v>80559709</v>
      </c>
      <c r="L44" s="79">
        <v>5.5829999999999998E-2</v>
      </c>
      <c r="M44" s="72">
        <v>43083789</v>
      </c>
      <c r="N44" s="79">
        <v>3.0759999999999999E-2</v>
      </c>
    </row>
    <row r="45" spans="1:14" x14ac:dyDescent="0.35">
      <c r="A45" s="1" t="s">
        <v>30</v>
      </c>
      <c r="B45" s="1">
        <v>484</v>
      </c>
      <c r="C45" s="1">
        <v>484</v>
      </c>
      <c r="D45" s="79">
        <f t="shared" si="0"/>
        <v>1</v>
      </c>
      <c r="E45" s="72">
        <v>160365748</v>
      </c>
      <c r="F45" s="79">
        <v>7.4980000000000005E-2</v>
      </c>
      <c r="G45" s="72">
        <v>12023534</v>
      </c>
      <c r="H45" s="79">
        <v>2.5300000000000001E-3</v>
      </c>
      <c r="I45" s="72">
        <v>405530</v>
      </c>
      <c r="J45" s="79">
        <v>7.7499999999999999E-2</v>
      </c>
      <c r="K45" s="72">
        <v>12429063</v>
      </c>
      <c r="L45" s="79">
        <v>5.1389999999999998E-2</v>
      </c>
      <c r="M45" s="72">
        <v>8240645</v>
      </c>
      <c r="N45" s="79">
        <v>1.8630000000000001E-2</v>
      </c>
    </row>
    <row r="46" spans="1:14" x14ac:dyDescent="0.35">
      <c r="A46" s="1" t="s">
        <v>51</v>
      </c>
      <c r="B46" s="1">
        <v>430</v>
      </c>
      <c r="C46" s="1">
        <v>430</v>
      </c>
      <c r="D46" s="79">
        <f t="shared" si="0"/>
        <v>1</v>
      </c>
      <c r="E46" s="72">
        <v>701119313</v>
      </c>
      <c r="F46" s="79">
        <v>7.3090000000000002E-2</v>
      </c>
      <c r="G46" s="72">
        <v>51241846</v>
      </c>
      <c r="H46" s="79">
        <v>1.4E-3</v>
      </c>
      <c r="I46" s="72">
        <v>979555</v>
      </c>
      <c r="J46" s="79">
        <v>7.4480000000000005E-2</v>
      </c>
      <c r="K46" s="72">
        <v>52221402</v>
      </c>
      <c r="L46" s="79">
        <v>4.0430000000000001E-2</v>
      </c>
      <c r="M46" s="72">
        <v>28349667</v>
      </c>
      <c r="N46" s="79">
        <v>3.7960000000000001E-2</v>
      </c>
    </row>
    <row r="47" spans="1:14" x14ac:dyDescent="0.35">
      <c r="A47" s="1" t="s">
        <v>13</v>
      </c>
      <c r="B47" s="1">
        <v>480</v>
      </c>
      <c r="C47" s="1">
        <v>480</v>
      </c>
      <c r="D47" s="79">
        <f t="shared" si="0"/>
        <v>1</v>
      </c>
      <c r="E47" s="72">
        <v>1910318009</v>
      </c>
      <c r="F47" s="79">
        <v>0.10001</v>
      </c>
      <c r="G47" s="72">
        <v>191052558</v>
      </c>
      <c r="H47" s="79">
        <v>3.1E-4</v>
      </c>
      <c r="I47" s="72">
        <v>601643</v>
      </c>
      <c r="J47" s="79">
        <v>0.10033</v>
      </c>
      <c r="K47" s="72">
        <v>191654201</v>
      </c>
      <c r="L47" s="79">
        <v>9.3210000000000001E-2</v>
      </c>
      <c r="M47" s="72">
        <v>178052235</v>
      </c>
      <c r="N47" s="79">
        <v>5.1029999999999999E-2</v>
      </c>
    </row>
    <row r="48" spans="1:14" x14ac:dyDescent="0.35">
      <c r="A48" s="1" t="s">
        <v>7</v>
      </c>
      <c r="B48" s="1">
        <v>407</v>
      </c>
      <c r="C48" s="1">
        <v>480</v>
      </c>
      <c r="D48" s="79">
        <f t="shared" si="0"/>
        <v>0.84791666666666665</v>
      </c>
      <c r="E48" s="72">
        <v>179370053</v>
      </c>
      <c r="F48" s="79">
        <v>5.1459999999999999E-2</v>
      </c>
      <c r="G48" s="72">
        <v>9230336</v>
      </c>
      <c r="H48" s="79">
        <v>2.33E-3</v>
      </c>
      <c r="I48" s="72">
        <v>418178</v>
      </c>
      <c r="J48" s="79">
        <v>5.3789999999999998E-2</v>
      </c>
      <c r="K48" s="72">
        <v>9648514</v>
      </c>
      <c r="L48" s="79">
        <v>5.1459999999999999E-2</v>
      </c>
      <c r="M48" s="72">
        <v>9230336</v>
      </c>
      <c r="N48" s="79">
        <v>4.3790000000000003E-2</v>
      </c>
    </row>
    <row r="49" spans="1:14" x14ac:dyDescent="0.35">
      <c r="A49" s="1" t="s">
        <v>8</v>
      </c>
      <c r="B49" s="1">
        <v>246</v>
      </c>
      <c r="C49" s="1">
        <v>246</v>
      </c>
      <c r="D49" s="79">
        <f t="shared" si="0"/>
        <v>1</v>
      </c>
      <c r="E49" s="72">
        <v>193623560</v>
      </c>
      <c r="F49" s="79">
        <v>0.41575000000000001</v>
      </c>
      <c r="G49" s="72">
        <v>80499204</v>
      </c>
      <c r="H49" s="79">
        <v>1.3799999999999999E-3</v>
      </c>
      <c r="I49" s="72">
        <v>267668</v>
      </c>
      <c r="J49" s="79">
        <v>0.41713</v>
      </c>
      <c r="K49" s="72">
        <v>80766873</v>
      </c>
      <c r="L49" s="79">
        <v>0.13796</v>
      </c>
      <c r="M49" s="72">
        <v>26712856</v>
      </c>
      <c r="N49" s="79">
        <v>0.17005999999999999</v>
      </c>
    </row>
    <row r="50" spans="1:14" x14ac:dyDescent="0.35">
      <c r="A50" s="1" t="s">
        <v>22</v>
      </c>
      <c r="B50" s="1">
        <v>504</v>
      </c>
      <c r="C50" s="1">
        <v>504</v>
      </c>
      <c r="D50" s="79">
        <f t="shared" si="0"/>
        <v>1</v>
      </c>
      <c r="E50" s="72">
        <v>151483240</v>
      </c>
      <c r="F50" s="79">
        <v>7.2919999999999999E-2</v>
      </c>
      <c r="G50" s="72">
        <v>11046033</v>
      </c>
      <c r="H50" s="79">
        <v>0</v>
      </c>
      <c r="I50" s="72">
        <v>0</v>
      </c>
      <c r="J50" s="79">
        <v>7.2919999999999999E-2</v>
      </c>
      <c r="K50" s="72">
        <v>11046033</v>
      </c>
      <c r="L50" s="79">
        <v>7.1690000000000004E-2</v>
      </c>
      <c r="M50" s="72">
        <v>10859798</v>
      </c>
      <c r="N50" s="79">
        <v>3.5799999999999998E-3</v>
      </c>
    </row>
    <row r="51" spans="1:14" x14ac:dyDescent="0.35">
      <c r="A51" s="1" t="s">
        <v>31</v>
      </c>
      <c r="B51" s="1">
        <v>361</v>
      </c>
      <c r="C51" s="1">
        <v>361</v>
      </c>
      <c r="D51" s="79">
        <f t="shared" si="0"/>
        <v>1</v>
      </c>
      <c r="E51" s="72">
        <v>30313156</v>
      </c>
      <c r="F51" s="79">
        <v>0.10179000000000001</v>
      </c>
      <c r="G51" s="72">
        <v>3085560</v>
      </c>
      <c r="H51" s="79">
        <v>7.6999999999999996E-4</v>
      </c>
      <c r="I51" s="72">
        <v>23210</v>
      </c>
      <c r="J51" s="79">
        <v>0.10256</v>
      </c>
      <c r="K51" s="72">
        <v>3108770</v>
      </c>
      <c r="L51" s="79">
        <v>6.0670000000000002E-2</v>
      </c>
      <c r="M51" s="72">
        <v>1838954</v>
      </c>
      <c r="N51" s="79">
        <v>3.2939999999999997E-2</v>
      </c>
    </row>
    <row r="52" spans="1:14" x14ac:dyDescent="0.35">
      <c r="A52" s="1" t="s">
        <v>23</v>
      </c>
      <c r="B52" s="1">
        <v>480</v>
      </c>
      <c r="C52" s="1">
        <v>480</v>
      </c>
      <c r="D52" s="79">
        <f t="shared" si="0"/>
        <v>1</v>
      </c>
      <c r="E52" s="72">
        <v>177198822</v>
      </c>
      <c r="F52" s="79">
        <v>0.26521</v>
      </c>
      <c r="G52" s="72">
        <v>46994439</v>
      </c>
      <c r="H52" s="79">
        <v>2.0000000000000002E-5</v>
      </c>
      <c r="I52" s="72">
        <v>3155</v>
      </c>
      <c r="J52" s="79">
        <v>0.26523000000000002</v>
      </c>
      <c r="K52" s="72">
        <v>46997594</v>
      </c>
      <c r="L52" s="79">
        <v>0.15347</v>
      </c>
      <c r="M52" s="72">
        <v>27195280</v>
      </c>
      <c r="N52" s="79">
        <v>4.3470000000000002E-2</v>
      </c>
    </row>
    <row r="53" spans="1:14" x14ac:dyDescent="0.35">
      <c r="A53" s="1" t="s">
        <v>32</v>
      </c>
      <c r="B53" s="1">
        <v>483</v>
      </c>
      <c r="C53" s="1">
        <v>483</v>
      </c>
      <c r="D53" s="79">
        <f t="shared" si="0"/>
        <v>1</v>
      </c>
      <c r="E53" s="72">
        <v>2725723255</v>
      </c>
      <c r="F53" s="79">
        <v>6.8650000000000003E-2</v>
      </c>
      <c r="G53" s="72">
        <v>187115740</v>
      </c>
      <c r="H53" s="79">
        <v>3.8800000000000002E-3</v>
      </c>
      <c r="I53" s="72">
        <v>10568158</v>
      </c>
      <c r="J53" s="79">
        <v>7.2529999999999997E-2</v>
      </c>
      <c r="K53" s="72">
        <v>197683897</v>
      </c>
      <c r="L53" s="79">
        <v>5.9150000000000001E-2</v>
      </c>
      <c r="M53" s="72">
        <v>161232167</v>
      </c>
      <c r="N53" s="79">
        <v>2.8400000000000001E-3</v>
      </c>
    </row>
    <row r="54" spans="1:14" x14ac:dyDescent="0.35">
      <c r="A54" s="1" t="s">
        <v>33</v>
      </c>
      <c r="B54" s="1">
        <v>480</v>
      </c>
      <c r="C54" s="1">
        <v>480</v>
      </c>
      <c r="D54" s="79">
        <f t="shared" si="0"/>
        <v>1</v>
      </c>
      <c r="E54" s="72">
        <v>268646967</v>
      </c>
      <c r="F54" s="79">
        <v>4.777E-2</v>
      </c>
      <c r="G54" s="72">
        <v>12834512</v>
      </c>
      <c r="H54" s="79">
        <v>8.4000000000000003E-4</v>
      </c>
      <c r="I54" s="72">
        <v>224867</v>
      </c>
      <c r="J54" s="79">
        <v>4.861E-2</v>
      </c>
      <c r="K54" s="72">
        <v>13059379</v>
      </c>
      <c r="L54" s="79">
        <v>3.6700000000000003E-2</v>
      </c>
      <c r="M54" s="72">
        <v>9859364</v>
      </c>
      <c r="N54" s="79">
        <v>1.4840000000000001E-2</v>
      </c>
    </row>
    <row r="55" spans="1:14" x14ac:dyDescent="0.35">
      <c r="A55" s="1" t="s">
        <v>14</v>
      </c>
      <c r="B55" s="1">
        <v>559</v>
      </c>
      <c r="C55" s="1">
        <v>559</v>
      </c>
      <c r="D55" s="79">
        <f t="shared" si="0"/>
        <v>1</v>
      </c>
      <c r="E55" s="72">
        <v>258358041</v>
      </c>
      <c r="F55" s="79">
        <v>0.18259</v>
      </c>
      <c r="G55" s="72">
        <v>47173041</v>
      </c>
      <c r="H55" s="79">
        <v>3.0500000000000002E-3</v>
      </c>
      <c r="I55" s="72">
        <v>787115</v>
      </c>
      <c r="J55" s="79">
        <v>0.18562999999999999</v>
      </c>
      <c r="K55" s="72">
        <v>47960157</v>
      </c>
      <c r="L55" s="79">
        <v>0.12964000000000001</v>
      </c>
      <c r="M55" s="72">
        <v>33493797</v>
      </c>
      <c r="N55" s="79">
        <v>5.5599999999999998E-3</v>
      </c>
    </row>
    <row r="56" spans="1:14" x14ac:dyDescent="0.35">
      <c r="A56" s="1" t="s">
        <v>9</v>
      </c>
      <c r="B56" s="1">
        <v>360</v>
      </c>
      <c r="C56" s="1">
        <v>360</v>
      </c>
      <c r="D56" s="79">
        <f t="shared" si="0"/>
        <v>1</v>
      </c>
      <c r="E56" s="72">
        <v>63626945</v>
      </c>
      <c r="F56" s="79">
        <v>8.8160000000000002E-2</v>
      </c>
      <c r="G56" s="72">
        <v>5609125</v>
      </c>
      <c r="H56" s="79">
        <v>4.0899999999999999E-3</v>
      </c>
      <c r="I56" s="72">
        <v>260266</v>
      </c>
      <c r="J56" s="79">
        <v>9.2249999999999999E-2</v>
      </c>
      <c r="K56" s="72">
        <v>5869391</v>
      </c>
      <c r="L56" s="79">
        <v>8.2290000000000002E-2</v>
      </c>
      <c r="M56" s="72">
        <v>5235988</v>
      </c>
      <c r="N56" s="79">
        <v>2.3199999999999998E-2</v>
      </c>
    </row>
    <row r="57" spans="1:14" x14ac:dyDescent="0.35">
      <c r="A57" s="1" t="s">
        <v>52</v>
      </c>
      <c r="B57" s="1">
        <v>480</v>
      </c>
      <c r="C57" s="1">
        <v>480</v>
      </c>
      <c r="D57" s="79">
        <f t="shared" si="0"/>
        <v>1</v>
      </c>
      <c r="E57" s="72">
        <v>1644856657</v>
      </c>
      <c r="F57" s="79">
        <v>0.11011</v>
      </c>
      <c r="G57" s="72">
        <v>181121005</v>
      </c>
      <c r="H57" s="79">
        <v>4.2100000000000002E-3</v>
      </c>
      <c r="I57" s="72">
        <v>6927809</v>
      </c>
      <c r="J57" s="79">
        <v>0.11433</v>
      </c>
      <c r="K57" s="72">
        <v>188048814</v>
      </c>
      <c r="L57" s="79">
        <v>8.0879999999999994E-2</v>
      </c>
      <c r="M57" s="72">
        <v>133032174</v>
      </c>
      <c r="N57" s="79">
        <v>2.4060000000000002E-2</v>
      </c>
    </row>
    <row r="58" spans="1:14" x14ac:dyDescent="0.35">
      <c r="A58" s="1" t="s">
        <v>44</v>
      </c>
      <c r="B58" s="1">
        <v>481</v>
      </c>
      <c r="C58" s="1">
        <v>481</v>
      </c>
      <c r="D58" s="79">
        <f t="shared" si="0"/>
        <v>1</v>
      </c>
      <c r="E58" s="72">
        <v>346183933</v>
      </c>
      <c r="F58" s="79">
        <v>0.24182000000000001</v>
      </c>
      <c r="G58" s="72">
        <v>83714616</v>
      </c>
      <c r="H58" s="79">
        <v>1.4300000000000001E-3</v>
      </c>
      <c r="I58" s="72">
        <v>496132</v>
      </c>
      <c r="J58" s="79">
        <v>0.24324999999999999</v>
      </c>
      <c r="K58" s="72">
        <v>84210749</v>
      </c>
      <c r="L58" s="79">
        <v>5.0209999999999998E-2</v>
      </c>
      <c r="M58" s="72">
        <v>17380749</v>
      </c>
      <c r="N58" s="79">
        <v>2.2519999999999998E-2</v>
      </c>
    </row>
    <row r="59" spans="1:14" x14ac:dyDescent="0.35">
      <c r="A59" s="1" t="s">
        <v>15</v>
      </c>
      <c r="B59" s="1">
        <v>478</v>
      </c>
      <c r="C59" s="1">
        <v>480</v>
      </c>
      <c r="D59" s="79">
        <f t="shared" si="0"/>
        <v>0.99583333333333335</v>
      </c>
      <c r="E59" s="72">
        <v>155822823</v>
      </c>
      <c r="F59" s="79">
        <v>7.5240000000000001E-2</v>
      </c>
      <c r="G59" s="72">
        <v>11724162</v>
      </c>
      <c r="H59" s="79">
        <v>3.4399999999999999E-3</v>
      </c>
      <c r="I59" s="72">
        <v>535576</v>
      </c>
      <c r="J59" s="79">
        <v>7.868E-2</v>
      </c>
      <c r="K59" s="72">
        <v>12259738</v>
      </c>
      <c r="L59" s="79">
        <v>6.9110000000000005E-2</v>
      </c>
      <c r="M59" s="72">
        <v>10769613</v>
      </c>
      <c r="N59" s="79">
        <v>2.0310000000000002E-2</v>
      </c>
    </row>
    <row r="60" spans="1:14" x14ac:dyDescent="0.35">
      <c r="A60" s="1" t="s">
        <v>34</v>
      </c>
      <c r="B60" s="1">
        <v>360</v>
      </c>
      <c r="C60" s="1">
        <v>360</v>
      </c>
      <c r="D60" s="79">
        <f t="shared" si="0"/>
        <v>1</v>
      </c>
      <c r="E60" s="72">
        <v>48350371</v>
      </c>
      <c r="F60" s="79">
        <v>0.10236000000000001</v>
      </c>
      <c r="G60" s="72">
        <v>4949002</v>
      </c>
      <c r="H60" s="79">
        <v>1.56E-3</v>
      </c>
      <c r="I60" s="72">
        <v>75259</v>
      </c>
      <c r="J60" s="79">
        <v>0.10391</v>
      </c>
      <c r="K60" s="72">
        <v>5024261</v>
      </c>
      <c r="L60" s="79">
        <v>6.275E-2</v>
      </c>
      <c r="M60" s="72">
        <v>3034054</v>
      </c>
      <c r="N60" s="79">
        <v>3.2989999999999998E-2</v>
      </c>
    </row>
    <row r="62" spans="1:14" x14ac:dyDescent="0.35">
      <c r="A62" t="s">
        <v>168</v>
      </c>
    </row>
    <row r="63" spans="1:14" x14ac:dyDescent="0.35">
      <c r="A63" t="s">
        <v>169</v>
      </c>
    </row>
    <row r="64" spans="1:14" x14ac:dyDescent="0.35">
      <c r="A64" t="s">
        <v>170</v>
      </c>
    </row>
    <row r="66" spans="1:1" x14ac:dyDescent="0.35">
      <c r="A66" t="s">
        <v>171</v>
      </c>
    </row>
    <row r="67" spans="1:1" x14ac:dyDescent="0.35">
      <c r="A67" t="s">
        <v>172</v>
      </c>
    </row>
    <row r="68" spans="1:1" x14ac:dyDescent="0.35">
      <c r="A68" t="s">
        <v>173</v>
      </c>
    </row>
  </sheetData>
  <autoFilter ref="A7:A60" xr:uid="{073126AD-C1A1-49A0-9DB0-F8DA0655B56C}"/>
  <hyperlinks>
    <hyperlink ref="G1" location="'Data Warning'!A1" display="Data Warning" xr:uid="{4528F49F-766C-4EDA-81F7-657A0404EC1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FA00E-D93D-48F7-B8C8-584B7856CCD5}">
  <dimension ref="A1:M228"/>
  <sheetViews>
    <sheetView workbookViewId="0">
      <pane ySplit="5" topLeftCell="A6" activePane="bottomLeft" state="frozen"/>
      <selection activeCell="K1" sqref="K1:N1"/>
      <selection pane="bottomLeft" activeCell="J1" sqref="J1:M1"/>
    </sheetView>
  </sheetViews>
  <sheetFormatPr defaultRowHeight="14.5" x14ac:dyDescent="0.35"/>
  <cols>
    <col min="2" max="2" width="12.7265625" bestFit="1" customWidth="1"/>
    <col min="3" max="3" width="7.81640625" bestFit="1" customWidth="1"/>
    <col min="4" max="4" width="9.453125" bestFit="1" customWidth="1"/>
    <col min="8" max="8" width="11.6328125" bestFit="1" customWidth="1"/>
    <col min="9" max="9" width="7" bestFit="1" customWidth="1"/>
  </cols>
  <sheetData>
    <row r="1" spans="1:13" x14ac:dyDescent="0.35">
      <c r="A1" t="s">
        <v>127</v>
      </c>
      <c r="J1" s="123" t="s">
        <v>297</v>
      </c>
      <c r="K1" s="123"/>
      <c r="L1" s="123"/>
      <c r="M1" s="123"/>
    </row>
    <row r="2" spans="1:13" x14ac:dyDescent="0.35">
      <c r="A2" t="s">
        <v>96</v>
      </c>
    </row>
    <row r="3" spans="1:13" x14ac:dyDescent="0.35">
      <c r="A3" s="68"/>
      <c r="B3" s="68"/>
      <c r="C3" s="68"/>
      <c r="D3" s="68"/>
      <c r="E3" s="68"/>
      <c r="F3" s="68"/>
      <c r="G3" s="68" t="s">
        <v>106</v>
      </c>
      <c r="H3" s="68"/>
      <c r="I3" s="68"/>
    </row>
    <row r="4" spans="1:13" x14ac:dyDescent="0.35">
      <c r="A4" s="69"/>
      <c r="B4" s="69" t="s">
        <v>107</v>
      </c>
      <c r="C4" s="69"/>
      <c r="D4" s="69"/>
      <c r="E4" s="69" t="s">
        <v>108</v>
      </c>
      <c r="F4" s="69" t="s">
        <v>106</v>
      </c>
      <c r="G4" s="69" t="s">
        <v>109</v>
      </c>
      <c r="H4" s="69"/>
      <c r="I4" s="69" t="s">
        <v>110</v>
      </c>
    </row>
    <row r="5" spans="1:13" x14ac:dyDescent="0.35">
      <c r="A5" s="70" t="s">
        <v>75</v>
      </c>
      <c r="B5" s="70" t="s">
        <v>111</v>
      </c>
      <c r="C5" s="70" t="s">
        <v>112</v>
      </c>
      <c r="D5" s="70" t="s">
        <v>113</v>
      </c>
      <c r="E5" s="70" t="s">
        <v>114</v>
      </c>
      <c r="F5" s="70" t="s">
        <v>109</v>
      </c>
      <c r="G5" s="70" t="s">
        <v>115</v>
      </c>
      <c r="H5" s="70" t="s">
        <v>116</v>
      </c>
      <c r="I5" s="70" t="s">
        <v>117</v>
      </c>
    </row>
    <row r="6" spans="1:13" x14ac:dyDescent="0.35">
      <c r="A6" s="1" t="s">
        <v>69</v>
      </c>
      <c r="B6" s="1" t="s">
        <v>118</v>
      </c>
      <c r="C6" s="61">
        <v>7559</v>
      </c>
      <c r="D6" s="61">
        <v>982444</v>
      </c>
      <c r="E6" s="38">
        <v>0.2203</v>
      </c>
      <c r="F6" s="38">
        <v>0.13719999999999999</v>
      </c>
      <c r="G6" s="38">
        <v>0.1222</v>
      </c>
      <c r="H6" s="38">
        <v>2.5000000000000001E-3</v>
      </c>
      <c r="I6" s="38">
        <v>8.0600000000000005E-2</v>
      </c>
    </row>
    <row r="7" spans="1:13" x14ac:dyDescent="0.35">
      <c r="A7" s="1" t="s">
        <v>69</v>
      </c>
      <c r="B7" s="1" t="s">
        <v>119</v>
      </c>
      <c r="C7" s="61">
        <v>7710</v>
      </c>
      <c r="D7" s="61">
        <v>1415537</v>
      </c>
      <c r="E7" s="38">
        <v>0.18990000000000001</v>
      </c>
      <c r="F7" s="38">
        <v>0.11360000000000001</v>
      </c>
      <c r="G7" s="38">
        <v>9.5699999999999993E-2</v>
      </c>
      <c r="H7" s="38">
        <v>1.1000000000000001E-3</v>
      </c>
      <c r="I7" s="38">
        <v>7.5399999999999995E-2</v>
      </c>
    </row>
    <row r="8" spans="1:13" x14ac:dyDescent="0.35">
      <c r="A8" s="1" t="s">
        <v>69</v>
      </c>
      <c r="B8" s="1" t="s">
        <v>120</v>
      </c>
      <c r="C8" s="61">
        <v>7694</v>
      </c>
      <c r="D8" s="61">
        <v>3245489</v>
      </c>
      <c r="E8" s="38">
        <v>0.18340000000000001</v>
      </c>
      <c r="F8" s="38">
        <v>0.12889999999999999</v>
      </c>
      <c r="G8" s="38">
        <v>0.106</v>
      </c>
      <c r="H8" s="38">
        <v>2.7000000000000001E-3</v>
      </c>
      <c r="I8" s="38">
        <v>5.1799999999999999E-2</v>
      </c>
    </row>
    <row r="9" spans="1:13" x14ac:dyDescent="0.35">
      <c r="A9" s="1"/>
      <c r="B9" s="1"/>
      <c r="C9" s="1"/>
      <c r="D9" s="1"/>
      <c r="E9" s="1"/>
      <c r="F9" s="1"/>
      <c r="G9" s="1"/>
      <c r="H9" s="1"/>
      <c r="I9" s="1"/>
    </row>
    <row r="10" spans="1:13" x14ac:dyDescent="0.35">
      <c r="A10" s="1" t="s">
        <v>45</v>
      </c>
      <c r="B10" s="1" t="s">
        <v>118</v>
      </c>
      <c r="C10" s="1">
        <v>157</v>
      </c>
      <c r="D10" s="61">
        <v>2101</v>
      </c>
      <c r="E10" s="38">
        <v>6.0299999999999999E-2</v>
      </c>
      <c r="F10" s="38">
        <v>4.7800000000000002E-2</v>
      </c>
      <c r="G10" s="38">
        <v>4.7800000000000002E-2</v>
      </c>
      <c r="H10" s="38">
        <v>1.2500000000000001E-2</v>
      </c>
      <c r="I10" s="38">
        <v>0</v>
      </c>
    </row>
    <row r="11" spans="1:13" x14ac:dyDescent="0.35">
      <c r="A11" s="1" t="s">
        <v>45</v>
      </c>
      <c r="B11" s="1" t="s">
        <v>119</v>
      </c>
      <c r="C11" s="1">
        <v>156</v>
      </c>
      <c r="D11" s="61">
        <v>6618</v>
      </c>
      <c r="E11" s="38">
        <v>0.22</v>
      </c>
      <c r="F11" s="38">
        <v>0.1023</v>
      </c>
      <c r="G11" s="38">
        <v>0.1023</v>
      </c>
      <c r="H11" s="38">
        <v>0</v>
      </c>
      <c r="I11" s="38">
        <v>0.14530000000000001</v>
      </c>
    </row>
    <row r="12" spans="1:13" x14ac:dyDescent="0.35">
      <c r="A12" s="1" t="s">
        <v>45</v>
      </c>
      <c r="B12" s="1" t="s">
        <v>120</v>
      </c>
      <c r="C12" s="1">
        <v>155</v>
      </c>
      <c r="D12" s="61">
        <v>20659</v>
      </c>
      <c r="E12" s="38">
        <v>9.2399999999999996E-2</v>
      </c>
      <c r="F12" s="38">
        <v>5.2999999999999999E-2</v>
      </c>
      <c r="G12" s="38">
        <v>5.2999999999999999E-2</v>
      </c>
      <c r="H12" s="38">
        <v>1.2200000000000001E-2</v>
      </c>
      <c r="I12" s="38">
        <v>2.7199999999999998E-2</v>
      </c>
    </row>
    <row r="13" spans="1:13" x14ac:dyDescent="0.35">
      <c r="A13" s="1"/>
      <c r="B13" s="1"/>
      <c r="C13" s="1"/>
      <c r="D13" s="1"/>
      <c r="E13" s="1"/>
      <c r="F13" s="1"/>
      <c r="G13" s="1"/>
      <c r="H13" s="1"/>
      <c r="I13" s="1"/>
    </row>
    <row r="14" spans="1:13" x14ac:dyDescent="0.35">
      <c r="A14" s="1" t="s">
        <v>16</v>
      </c>
      <c r="B14" s="1" t="s">
        <v>118</v>
      </c>
      <c r="C14" s="1">
        <v>154</v>
      </c>
      <c r="D14" s="61">
        <v>12398</v>
      </c>
      <c r="E14" s="38">
        <v>3.9100000000000003E-2</v>
      </c>
      <c r="F14" s="38">
        <v>3.9100000000000003E-2</v>
      </c>
      <c r="G14" s="38">
        <v>3.9100000000000003E-2</v>
      </c>
      <c r="H14" s="38">
        <v>0</v>
      </c>
      <c r="I14" s="38">
        <v>0</v>
      </c>
    </row>
    <row r="15" spans="1:13" x14ac:dyDescent="0.35">
      <c r="A15" s="1" t="s">
        <v>16</v>
      </c>
      <c r="B15" s="1" t="s">
        <v>119</v>
      </c>
      <c r="C15" s="1">
        <v>156</v>
      </c>
      <c r="D15" s="61">
        <v>42012</v>
      </c>
      <c r="E15" s="38">
        <v>0.20519999999999999</v>
      </c>
      <c r="F15" s="38">
        <v>6.0999999999999999E-2</v>
      </c>
      <c r="G15" s="38">
        <v>6.0999999999999999E-2</v>
      </c>
      <c r="H15" s="38">
        <v>0</v>
      </c>
      <c r="I15" s="38">
        <v>0.14419999999999999</v>
      </c>
    </row>
    <row r="16" spans="1:13" x14ac:dyDescent="0.35">
      <c r="A16" s="1" t="s">
        <v>16</v>
      </c>
      <c r="B16" s="1" t="s">
        <v>120</v>
      </c>
      <c r="C16" s="1">
        <v>155</v>
      </c>
      <c r="D16" s="61">
        <v>60321</v>
      </c>
      <c r="E16" s="38">
        <v>4.6300000000000001E-2</v>
      </c>
      <c r="F16" s="38">
        <v>0.03</v>
      </c>
      <c r="G16" s="38">
        <v>2.53E-2</v>
      </c>
      <c r="H16" s="38">
        <v>0</v>
      </c>
      <c r="I16" s="38">
        <v>1.6299999999999999E-2</v>
      </c>
    </row>
    <row r="17" spans="1:9" x14ac:dyDescent="0.35">
      <c r="A17" s="1"/>
      <c r="B17" s="1"/>
      <c r="C17" s="1"/>
      <c r="D17" s="1"/>
      <c r="E17" s="1"/>
      <c r="F17" s="1"/>
      <c r="G17" s="1"/>
      <c r="H17" s="1"/>
      <c r="I17" s="1"/>
    </row>
    <row r="18" spans="1:9" x14ac:dyDescent="0.35">
      <c r="A18" s="1" t="s">
        <v>24</v>
      </c>
      <c r="B18" s="1" t="s">
        <v>118</v>
      </c>
      <c r="C18" s="1">
        <v>147</v>
      </c>
      <c r="D18" s="61">
        <v>4077</v>
      </c>
      <c r="E18" s="38">
        <v>8.2400000000000001E-2</v>
      </c>
      <c r="F18" s="38">
        <v>8.2400000000000001E-2</v>
      </c>
      <c r="G18" s="38">
        <v>7.4399999999999994E-2</v>
      </c>
      <c r="H18" s="38">
        <v>0</v>
      </c>
      <c r="I18" s="38">
        <v>0</v>
      </c>
    </row>
    <row r="19" spans="1:9" x14ac:dyDescent="0.35">
      <c r="A19" s="1" t="s">
        <v>24</v>
      </c>
      <c r="B19" s="1" t="s">
        <v>119</v>
      </c>
      <c r="C19" s="1">
        <v>151</v>
      </c>
      <c r="D19" s="61">
        <v>13319</v>
      </c>
      <c r="E19" s="38">
        <v>3.7900000000000003E-2</v>
      </c>
      <c r="F19" s="38">
        <v>1.9199999999999998E-2</v>
      </c>
      <c r="G19" s="38">
        <v>6.6E-3</v>
      </c>
      <c r="H19" s="38">
        <v>0</v>
      </c>
      <c r="I19" s="38">
        <v>1.8700000000000001E-2</v>
      </c>
    </row>
    <row r="20" spans="1:9" x14ac:dyDescent="0.35">
      <c r="A20" s="1" t="s">
        <v>24</v>
      </c>
      <c r="B20" s="1" t="s">
        <v>120</v>
      </c>
      <c r="C20" s="1">
        <v>151</v>
      </c>
      <c r="D20" s="61">
        <v>18006</v>
      </c>
      <c r="E20" s="38">
        <v>4.5400000000000003E-2</v>
      </c>
      <c r="F20" s="38">
        <v>1.9E-2</v>
      </c>
      <c r="G20" s="38">
        <v>1.9E-2</v>
      </c>
      <c r="H20" s="38">
        <v>0</v>
      </c>
      <c r="I20" s="38">
        <v>2.63E-2</v>
      </c>
    </row>
    <row r="21" spans="1:9" x14ac:dyDescent="0.35">
      <c r="A21" s="1"/>
      <c r="B21" s="1"/>
      <c r="C21" s="1"/>
      <c r="D21" s="1"/>
      <c r="E21" s="1"/>
      <c r="F21" s="1"/>
      <c r="G21" s="1"/>
      <c r="H21" s="1"/>
      <c r="I21" s="1"/>
    </row>
    <row r="22" spans="1:9" x14ac:dyDescent="0.35">
      <c r="A22" s="1" t="s">
        <v>46</v>
      </c>
      <c r="B22" s="1" t="s">
        <v>118</v>
      </c>
      <c r="C22" s="1">
        <v>150</v>
      </c>
      <c r="D22" s="61">
        <v>40351</v>
      </c>
      <c r="E22" s="38">
        <v>4.5600000000000002E-2</v>
      </c>
      <c r="F22" s="38">
        <v>4.5600000000000002E-2</v>
      </c>
      <c r="G22" s="38">
        <v>4.5600000000000002E-2</v>
      </c>
      <c r="H22" s="38">
        <v>0</v>
      </c>
      <c r="I22" s="38">
        <v>0</v>
      </c>
    </row>
    <row r="23" spans="1:9" x14ac:dyDescent="0.35">
      <c r="A23" s="1" t="s">
        <v>46</v>
      </c>
      <c r="B23" s="1" t="s">
        <v>119</v>
      </c>
      <c r="C23" s="1">
        <v>151</v>
      </c>
      <c r="D23" s="61">
        <v>25925</v>
      </c>
      <c r="E23" s="38">
        <v>0.31869999999999998</v>
      </c>
      <c r="F23" s="38">
        <v>0.10340000000000001</v>
      </c>
      <c r="G23" s="38">
        <v>0.10340000000000001</v>
      </c>
      <c r="H23" s="38">
        <v>0</v>
      </c>
      <c r="I23" s="38">
        <v>0.2198</v>
      </c>
    </row>
    <row r="24" spans="1:9" x14ac:dyDescent="0.35">
      <c r="A24" s="1" t="s">
        <v>46</v>
      </c>
      <c r="B24" s="1" t="s">
        <v>120</v>
      </c>
      <c r="C24" s="1">
        <v>151</v>
      </c>
      <c r="D24" s="61">
        <v>28227</v>
      </c>
      <c r="E24" s="38">
        <v>0.22989999999999999</v>
      </c>
      <c r="F24" s="38">
        <v>0.11070000000000001</v>
      </c>
      <c r="G24" s="38">
        <v>0.11070000000000001</v>
      </c>
      <c r="H24" s="38">
        <v>1.5599999999999999E-2</v>
      </c>
      <c r="I24" s="38">
        <v>0.1037</v>
      </c>
    </row>
    <row r="25" spans="1:9" x14ac:dyDescent="0.35">
      <c r="A25" s="1"/>
      <c r="B25" s="1"/>
      <c r="C25" s="1"/>
      <c r="D25" s="1"/>
      <c r="E25" s="1"/>
      <c r="F25" s="1"/>
      <c r="G25" s="1"/>
      <c r="H25" s="1"/>
      <c r="I25" s="1"/>
    </row>
    <row r="26" spans="1:9" x14ac:dyDescent="0.35">
      <c r="A26" s="1" t="s">
        <v>47</v>
      </c>
      <c r="B26" s="1" t="s">
        <v>118</v>
      </c>
      <c r="C26" s="1">
        <v>156</v>
      </c>
      <c r="D26" s="61">
        <v>119261</v>
      </c>
      <c r="E26" s="38">
        <v>0.92910000000000004</v>
      </c>
      <c r="F26" s="38">
        <v>0.31230000000000002</v>
      </c>
      <c r="G26" s="38">
        <v>0.3034</v>
      </c>
      <c r="H26" s="38">
        <v>0</v>
      </c>
      <c r="I26" s="38">
        <v>0.61670000000000003</v>
      </c>
    </row>
    <row r="27" spans="1:9" x14ac:dyDescent="0.35">
      <c r="A27" s="1" t="s">
        <v>47</v>
      </c>
      <c r="B27" s="1" t="s">
        <v>119</v>
      </c>
      <c r="C27" s="1">
        <v>164</v>
      </c>
      <c r="D27" s="61">
        <v>179274</v>
      </c>
      <c r="E27" s="38">
        <v>0.37609999999999999</v>
      </c>
      <c r="F27" s="38">
        <v>0.21679999999999999</v>
      </c>
      <c r="G27" s="38">
        <v>0.20699999999999999</v>
      </c>
      <c r="H27" s="38">
        <v>0</v>
      </c>
      <c r="I27" s="38">
        <v>0.1593</v>
      </c>
    </row>
    <row r="28" spans="1:9" x14ac:dyDescent="0.35">
      <c r="A28" s="1" t="s">
        <v>47</v>
      </c>
      <c r="B28" s="1" t="s">
        <v>120</v>
      </c>
      <c r="C28" s="1">
        <v>160</v>
      </c>
      <c r="D28" s="61">
        <v>281931</v>
      </c>
      <c r="E28" s="38">
        <v>0.39119999999999999</v>
      </c>
      <c r="F28" s="38">
        <v>0.33860000000000001</v>
      </c>
      <c r="G28" s="38">
        <v>0.24299999999999999</v>
      </c>
      <c r="H28" s="38">
        <v>0</v>
      </c>
      <c r="I28" s="38">
        <v>5.2600000000000001E-2</v>
      </c>
    </row>
    <row r="29" spans="1:9" x14ac:dyDescent="0.35">
      <c r="A29" s="1"/>
      <c r="B29" s="1"/>
      <c r="C29" s="1"/>
      <c r="D29" s="1"/>
      <c r="E29" s="1"/>
      <c r="F29" s="1"/>
      <c r="G29" s="1"/>
      <c r="H29" s="1"/>
      <c r="I29" s="1"/>
    </row>
    <row r="30" spans="1:9" x14ac:dyDescent="0.35">
      <c r="A30" s="1" t="s">
        <v>25</v>
      </c>
      <c r="B30" s="1" t="s">
        <v>118</v>
      </c>
      <c r="C30" s="1">
        <v>150</v>
      </c>
      <c r="D30" s="61">
        <v>17704</v>
      </c>
      <c r="E30" s="38">
        <v>7.2700000000000001E-2</v>
      </c>
      <c r="F30" s="38">
        <v>6.93E-2</v>
      </c>
      <c r="G30" s="38">
        <v>6.5000000000000002E-2</v>
      </c>
      <c r="H30" s="38">
        <v>0</v>
      </c>
      <c r="I30" s="38">
        <v>3.3999999999999998E-3</v>
      </c>
    </row>
    <row r="31" spans="1:9" x14ac:dyDescent="0.35">
      <c r="A31" s="1" t="s">
        <v>25</v>
      </c>
      <c r="B31" s="1" t="s">
        <v>119</v>
      </c>
      <c r="C31" s="1">
        <v>150</v>
      </c>
      <c r="D31" s="61">
        <v>53507</v>
      </c>
      <c r="E31" s="38">
        <v>0.26879999999999998</v>
      </c>
      <c r="F31" s="38">
        <v>0.1084</v>
      </c>
      <c r="G31" s="38">
        <v>7.7499999999999999E-2</v>
      </c>
      <c r="H31" s="38">
        <v>5.0000000000000001E-3</v>
      </c>
      <c r="I31" s="38">
        <v>0.15529999999999999</v>
      </c>
    </row>
    <row r="32" spans="1:9" x14ac:dyDescent="0.35">
      <c r="A32" s="1" t="s">
        <v>25</v>
      </c>
      <c r="B32" s="1" t="s">
        <v>120</v>
      </c>
      <c r="C32" s="1">
        <v>150</v>
      </c>
      <c r="D32" s="61">
        <v>142716</v>
      </c>
      <c r="E32" s="38">
        <v>0.1512</v>
      </c>
      <c r="F32" s="38">
        <v>0.14169999999999999</v>
      </c>
      <c r="G32" s="38">
        <v>0.1046</v>
      </c>
      <c r="H32" s="38">
        <v>3.8E-3</v>
      </c>
      <c r="I32" s="38">
        <v>5.7000000000000002E-3</v>
      </c>
    </row>
    <row r="33" spans="1:9" x14ac:dyDescent="0.35">
      <c r="A33" s="1"/>
      <c r="B33" s="1"/>
      <c r="C33" s="1"/>
      <c r="D33" s="1"/>
      <c r="E33" s="1"/>
      <c r="F33" s="1"/>
      <c r="G33" s="1"/>
      <c r="H33" s="1"/>
      <c r="I33" s="1"/>
    </row>
    <row r="34" spans="1:9" x14ac:dyDescent="0.35">
      <c r="A34" s="1" t="s">
        <v>1</v>
      </c>
      <c r="B34" s="1" t="s">
        <v>118</v>
      </c>
      <c r="C34" s="1">
        <v>156</v>
      </c>
      <c r="D34" s="61">
        <v>4071</v>
      </c>
      <c r="E34" s="38">
        <v>0.39800000000000002</v>
      </c>
      <c r="F34" s="38">
        <v>0.2006</v>
      </c>
      <c r="G34" s="38">
        <v>0.11940000000000001</v>
      </c>
      <c r="H34" s="38">
        <v>0.1923</v>
      </c>
      <c r="I34" s="38">
        <v>5.1000000000000004E-3</v>
      </c>
    </row>
    <row r="35" spans="1:9" x14ac:dyDescent="0.35">
      <c r="A35" s="1" t="s">
        <v>1</v>
      </c>
      <c r="B35" s="1" t="s">
        <v>119</v>
      </c>
      <c r="C35" s="1">
        <v>155</v>
      </c>
      <c r="D35" s="61">
        <v>13652</v>
      </c>
      <c r="E35" s="38">
        <v>0.1177</v>
      </c>
      <c r="F35" s="38">
        <v>7.6300000000000007E-2</v>
      </c>
      <c r="G35" s="38">
        <v>3.73E-2</v>
      </c>
      <c r="H35" s="38">
        <v>6.6E-3</v>
      </c>
      <c r="I35" s="38">
        <v>3.4799999999999998E-2</v>
      </c>
    </row>
    <row r="36" spans="1:9" x14ac:dyDescent="0.35">
      <c r="A36" s="1" t="s">
        <v>1</v>
      </c>
      <c r="B36" s="1" t="s">
        <v>120</v>
      </c>
      <c r="C36" s="1">
        <v>156</v>
      </c>
      <c r="D36" s="61">
        <v>60333</v>
      </c>
      <c r="E36" s="38">
        <v>0.2132</v>
      </c>
      <c r="F36" s="38">
        <v>0.1888</v>
      </c>
      <c r="G36" s="38">
        <v>0.13239999999999999</v>
      </c>
      <c r="H36" s="38">
        <v>1.18E-2</v>
      </c>
      <c r="I36" s="38">
        <v>1.26E-2</v>
      </c>
    </row>
    <row r="37" spans="1:9" x14ac:dyDescent="0.35">
      <c r="A37" s="1"/>
      <c r="B37" s="1"/>
      <c r="C37" s="1"/>
      <c r="D37" s="1"/>
      <c r="E37" s="1"/>
      <c r="F37" s="1"/>
      <c r="G37" s="1"/>
      <c r="H37" s="1"/>
      <c r="I37" s="1"/>
    </row>
    <row r="38" spans="1:9" x14ac:dyDescent="0.35">
      <c r="A38" s="1" t="s">
        <v>10</v>
      </c>
      <c r="B38" s="1" t="s">
        <v>118</v>
      </c>
      <c r="C38" s="1">
        <v>138</v>
      </c>
      <c r="D38" s="61">
        <v>5215</v>
      </c>
      <c r="E38" s="38">
        <v>0.32419999999999999</v>
      </c>
      <c r="F38" s="38">
        <v>0.31440000000000001</v>
      </c>
      <c r="G38" s="38">
        <v>0.23139999999999999</v>
      </c>
      <c r="H38" s="38">
        <v>0</v>
      </c>
      <c r="I38" s="38">
        <v>9.7999999999999997E-3</v>
      </c>
    </row>
    <row r="39" spans="1:9" x14ac:dyDescent="0.35">
      <c r="A39" s="1" t="s">
        <v>10</v>
      </c>
      <c r="B39" s="1" t="s">
        <v>119</v>
      </c>
      <c r="C39" s="1">
        <v>154</v>
      </c>
      <c r="D39" s="61">
        <v>1904</v>
      </c>
      <c r="E39" s="38">
        <v>0.15920000000000001</v>
      </c>
      <c r="F39" s="38">
        <v>0.10970000000000001</v>
      </c>
      <c r="G39" s="38">
        <v>7.22E-2</v>
      </c>
      <c r="H39" s="38">
        <v>0</v>
      </c>
      <c r="I39" s="38">
        <v>4.9500000000000002E-2</v>
      </c>
    </row>
    <row r="40" spans="1:9" x14ac:dyDescent="0.35">
      <c r="A40" s="1" t="s">
        <v>10</v>
      </c>
      <c r="B40" s="1" t="s">
        <v>120</v>
      </c>
      <c r="C40" s="1">
        <v>157</v>
      </c>
      <c r="D40" s="61">
        <v>13620</v>
      </c>
      <c r="E40" s="38">
        <v>0.4647</v>
      </c>
      <c r="F40" s="38">
        <v>0.30630000000000002</v>
      </c>
      <c r="G40" s="38">
        <v>0.29139999999999999</v>
      </c>
      <c r="H40" s="38">
        <v>0</v>
      </c>
      <c r="I40" s="38">
        <v>0.15840000000000001</v>
      </c>
    </row>
    <row r="41" spans="1:9" x14ac:dyDescent="0.35">
      <c r="A41" s="1"/>
      <c r="B41" s="1"/>
      <c r="C41" s="1"/>
      <c r="D41" s="1"/>
      <c r="E41" s="1"/>
      <c r="F41" s="1"/>
      <c r="G41" s="1"/>
      <c r="H41" s="1"/>
      <c r="I41" s="1"/>
    </row>
    <row r="42" spans="1:9" x14ac:dyDescent="0.35">
      <c r="A42" s="1" t="s">
        <v>11</v>
      </c>
      <c r="B42" s="1" t="s">
        <v>118</v>
      </c>
      <c r="C42" s="1">
        <v>45</v>
      </c>
      <c r="D42" s="61">
        <v>2083</v>
      </c>
      <c r="E42" s="38">
        <v>0.14019999999999999</v>
      </c>
      <c r="F42" s="38">
        <v>7.7600000000000002E-2</v>
      </c>
      <c r="G42" s="38">
        <v>7.7600000000000002E-2</v>
      </c>
      <c r="H42" s="38">
        <v>3.1300000000000001E-2</v>
      </c>
      <c r="I42" s="38">
        <v>3.1300000000000001E-2</v>
      </c>
    </row>
    <row r="43" spans="1:9" x14ac:dyDescent="0.35">
      <c r="A43" s="1" t="s">
        <v>11</v>
      </c>
      <c r="B43" s="1" t="s">
        <v>119</v>
      </c>
      <c r="C43" s="1">
        <v>34</v>
      </c>
      <c r="D43" s="61">
        <v>1492</v>
      </c>
      <c r="E43" s="38">
        <v>0.14810000000000001</v>
      </c>
      <c r="F43" s="38">
        <v>6.08E-2</v>
      </c>
      <c r="G43" s="38">
        <v>6.08E-2</v>
      </c>
      <c r="H43" s="38">
        <v>0</v>
      </c>
      <c r="I43" s="38">
        <v>0.1087</v>
      </c>
    </row>
    <row r="44" spans="1:9" x14ac:dyDescent="0.35">
      <c r="A44" s="1" t="s">
        <v>11</v>
      </c>
      <c r="B44" s="1" t="s">
        <v>120</v>
      </c>
      <c r="C44" s="1">
        <v>33</v>
      </c>
      <c r="D44" s="61">
        <v>2769</v>
      </c>
      <c r="E44" s="38">
        <v>0.15440000000000001</v>
      </c>
      <c r="F44" s="38">
        <v>0</v>
      </c>
      <c r="G44" s="38">
        <v>0</v>
      </c>
      <c r="H44" s="38">
        <v>0</v>
      </c>
      <c r="I44" s="38">
        <v>0.15440000000000001</v>
      </c>
    </row>
    <row r="45" spans="1:9" x14ac:dyDescent="0.35">
      <c r="A45" s="1"/>
      <c r="B45" s="1"/>
      <c r="C45" s="1"/>
      <c r="D45" s="1"/>
      <c r="E45" s="1"/>
      <c r="F45" s="1"/>
      <c r="G45" s="1"/>
      <c r="H45" s="1"/>
      <c r="I45" s="1"/>
    </row>
    <row r="46" spans="1:9" x14ac:dyDescent="0.35">
      <c r="A46" s="1" t="s">
        <v>17</v>
      </c>
      <c r="B46" s="1" t="s">
        <v>118</v>
      </c>
      <c r="C46" s="1">
        <v>155</v>
      </c>
      <c r="D46" s="61">
        <v>32201</v>
      </c>
      <c r="E46" s="38">
        <v>1.14E-2</v>
      </c>
      <c r="F46" s="38">
        <v>1.14E-2</v>
      </c>
      <c r="G46" s="38">
        <v>1.14E-2</v>
      </c>
      <c r="H46" s="38">
        <v>0</v>
      </c>
      <c r="I46" s="38">
        <v>0</v>
      </c>
    </row>
    <row r="47" spans="1:9" x14ac:dyDescent="0.35">
      <c r="A47" s="1" t="s">
        <v>17</v>
      </c>
      <c r="B47" s="1" t="s">
        <v>119</v>
      </c>
      <c r="C47" s="1">
        <v>155</v>
      </c>
      <c r="D47" s="61">
        <v>15466</v>
      </c>
      <c r="E47" s="38">
        <v>0.1588</v>
      </c>
      <c r="F47" s="38">
        <v>1.9E-2</v>
      </c>
      <c r="G47" s="38">
        <v>1.9E-2</v>
      </c>
      <c r="H47" s="38">
        <v>2.3599999999999999E-2</v>
      </c>
      <c r="I47" s="38">
        <v>0.1163</v>
      </c>
    </row>
    <row r="48" spans="1:9" x14ac:dyDescent="0.35">
      <c r="A48" s="1" t="s">
        <v>17</v>
      </c>
      <c r="B48" s="1" t="s">
        <v>120</v>
      </c>
      <c r="C48" s="1">
        <v>153</v>
      </c>
      <c r="D48" s="61">
        <v>37788</v>
      </c>
      <c r="E48" s="38">
        <v>4.3900000000000002E-2</v>
      </c>
      <c r="F48" s="38">
        <v>0</v>
      </c>
      <c r="G48" s="38">
        <v>0</v>
      </c>
      <c r="H48" s="38">
        <v>3.0999999999999999E-3</v>
      </c>
      <c r="I48" s="38">
        <v>4.0800000000000003E-2</v>
      </c>
    </row>
    <row r="49" spans="1:9" x14ac:dyDescent="0.35">
      <c r="A49" s="1"/>
      <c r="B49" s="1"/>
      <c r="C49" s="1"/>
      <c r="D49" s="1"/>
      <c r="E49" s="1"/>
      <c r="F49" s="1"/>
      <c r="G49" s="1"/>
      <c r="H49" s="1"/>
      <c r="I49" s="1"/>
    </row>
    <row r="50" spans="1:9" x14ac:dyDescent="0.35">
      <c r="A50" s="1" t="s">
        <v>18</v>
      </c>
      <c r="B50" s="1" t="s">
        <v>118</v>
      </c>
      <c r="C50" s="1">
        <v>151</v>
      </c>
      <c r="D50" s="61">
        <v>6946</v>
      </c>
      <c r="E50" s="38">
        <v>0.37869999999999998</v>
      </c>
      <c r="F50" s="38">
        <v>0.37869999999999998</v>
      </c>
      <c r="G50" s="38">
        <v>0.34279999999999999</v>
      </c>
      <c r="H50" s="38">
        <v>0</v>
      </c>
      <c r="I50" s="38">
        <v>0</v>
      </c>
    </row>
    <row r="51" spans="1:9" x14ac:dyDescent="0.35">
      <c r="A51" s="1" t="s">
        <v>18</v>
      </c>
      <c r="B51" s="1" t="s">
        <v>119</v>
      </c>
      <c r="C51" s="1">
        <v>151</v>
      </c>
      <c r="D51" s="61">
        <v>56371</v>
      </c>
      <c r="E51" s="38">
        <v>4.8300000000000003E-2</v>
      </c>
      <c r="F51" s="38">
        <v>4.8300000000000003E-2</v>
      </c>
      <c r="G51" s="38">
        <v>4.1399999999999999E-2</v>
      </c>
      <c r="H51" s="38">
        <v>0</v>
      </c>
      <c r="I51" s="38">
        <v>0</v>
      </c>
    </row>
    <row r="52" spans="1:9" x14ac:dyDescent="0.35">
      <c r="A52" s="1" t="s">
        <v>18</v>
      </c>
      <c r="B52" s="1" t="s">
        <v>120</v>
      </c>
      <c r="C52" s="1">
        <v>151</v>
      </c>
      <c r="D52" s="61">
        <v>50527</v>
      </c>
      <c r="E52" s="38">
        <v>7.3499999999999996E-2</v>
      </c>
      <c r="F52" s="38">
        <v>3.1699999999999999E-2</v>
      </c>
      <c r="G52" s="38">
        <v>3.1699999999999999E-2</v>
      </c>
      <c r="H52" s="38">
        <v>0</v>
      </c>
      <c r="I52" s="38">
        <v>4.1799999999999997E-2</v>
      </c>
    </row>
    <row r="53" spans="1:9" x14ac:dyDescent="0.35">
      <c r="A53" s="1"/>
      <c r="B53" s="1"/>
      <c r="C53" s="1"/>
      <c r="D53" s="1"/>
      <c r="E53" s="1"/>
      <c r="F53" s="1"/>
      <c r="G53" s="1"/>
      <c r="H53" s="1"/>
      <c r="I53" s="1"/>
    </row>
    <row r="54" spans="1:9" x14ac:dyDescent="0.35">
      <c r="A54" s="1" t="s">
        <v>48</v>
      </c>
      <c r="B54" s="1" t="s">
        <v>118</v>
      </c>
      <c r="C54" s="1">
        <v>151</v>
      </c>
      <c r="D54" s="61">
        <v>3872</v>
      </c>
      <c r="E54" s="38">
        <v>0.17710000000000001</v>
      </c>
      <c r="F54" s="38">
        <v>0.11219999999999999</v>
      </c>
      <c r="G54" s="38">
        <v>8.8599999999999998E-2</v>
      </c>
      <c r="H54" s="38">
        <v>0</v>
      </c>
      <c r="I54" s="38">
        <v>6.4899999999999999E-2</v>
      </c>
    </row>
    <row r="55" spans="1:9" x14ac:dyDescent="0.35">
      <c r="A55" s="1" t="s">
        <v>48</v>
      </c>
      <c r="B55" s="1" t="s">
        <v>119</v>
      </c>
      <c r="C55" s="1">
        <v>152</v>
      </c>
      <c r="D55" s="61">
        <v>4062</v>
      </c>
      <c r="E55" s="38">
        <v>0.24399999999999999</v>
      </c>
      <c r="F55" s="38">
        <v>8.0100000000000005E-2</v>
      </c>
      <c r="G55" s="38">
        <v>5.0799999999999998E-2</v>
      </c>
      <c r="H55" s="38">
        <v>0</v>
      </c>
      <c r="I55" s="38">
        <v>0.16389999999999999</v>
      </c>
    </row>
    <row r="56" spans="1:9" x14ac:dyDescent="0.35">
      <c r="A56" s="1" t="s">
        <v>48</v>
      </c>
      <c r="B56" s="1" t="s">
        <v>120</v>
      </c>
      <c r="C56" s="1">
        <v>150</v>
      </c>
      <c r="D56" s="61">
        <v>14063</v>
      </c>
      <c r="E56" s="38">
        <v>0.23680000000000001</v>
      </c>
      <c r="F56" s="38">
        <v>9.4899999999999998E-2</v>
      </c>
      <c r="G56" s="38">
        <v>8.8400000000000006E-2</v>
      </c>
      <c r="H56" s="38">
        <v>0</v>
      </c>
      <c r="I56" s="38">
        <v>0.14810000000000001</v>
      </c>
    </row>
    <row r="57" spans="1:9" x14ac:dyDescent="0.35">
      <c r="A57" s="1"/>
      <c r="B57" s="1"/>
      <c r="C57" s="1"/>
      <c r="D57" s="1"/>
      <c r="E57" s="1"/>
      <c r="F57" s="1"/>
      <c r="G57" s="1"/>
      <c r="H57" s="1"/>
      <c r="I57" s="1"/>
    </row>
    <row r="58" spans="1:9" x14ac:dyDescent="0.35">
      <c r="A58" s="1" t="s">
        <v>35</v>
      </c>
      <c r="B58" s="1" t="s">
        <v>118</v>
      </c>
      <c r="C58" s="1">
        <v>146</v>
      </c>
      <c r="D58" s="61">
        <v>7751</v>
      </c>
      <c r="E58" s="38">
        <v>0.32050000000000001</v>
      </c>
      <c r="F58" s="38">
        <v>0.32050000000000001</v>
      </c>
      <c r="G58" s="38">
        <v>0.30559999999999998</v>
      </c>
      <c r="H58" s="38">
        <v>0</v>
      </c>
      <c r="I58" s="38">
        <v>0</v>
      </c>
    </row>
    <row r="59" spans="1:9" x14ac:dyDescent="0.35">
      <c r="A59" s="1" t="s">
        <v>35</v>
      </c>
      <c r="B59" s="1" t="s">
        <v>119</v>
      </c>
      <c r="C59" s="1">
        <v>152</v>
      </c>
      <c r="D59" s="61">
        <v>12949</v>
      </c>
      <c r="E59" s="38">
        <v>0.24299999999999999</v>
      </c>
      <c r="F59" s="38">
        <v>0.20219999999999999</v>
      </c>
      <c r="G59" s="38">
        <v>0.15160000000000001</v>
      </c>
      <c r="H59" s="38">
        <v>0</v>
      </c>
      <c r="I59" s="38">
        <v>4.0800000000000003E-2</v>
      </c>
    </row>
    <row r="60" spans="1:9" x14ac:dyDescent="0.35">
      <c r="A60" s="1" t="s">
        <v>35</v>
      </c>
      <c r="B60" s="1" t="s">
        <v>120</v>
      </c>
      <c r="C60" s="1">
        <v>153</v>
      </c>
      <c r="D60" s="61">
        <v>27375</v>
      </c>
      <c r="E60" s="38">
        <v>0.1212</v>
      </c>
      <c r="F60" s="38">
        <v>9.8500000000000004E-2</v>
      </c>
      <c r="G60" s="38">
        <v>7.9100000000000004E-2</v>
      </c>
      <c r="H60" s="38">
        <v>0</v>
      </c>
      <c r="I60" s="38">
        <v>2.2700000000000001E-2</v>
      </c>
    </row>
    <row r="61" spans="1:9" x14ac:dyDescent="0.35">
      <c r="A61" s="1"/>
      <c r="B61" s="1"/>
      <c r="C61" s="1"/>
      <c r="D61" s="1"/>
      <c r="E61" s="1"/>
      <c r="F61" s="1"/>
      <c r="G61" s="1"/>
      <c r="H61" s="1"/>
      <c r="I61" s="1"/>
    </row>
    <row r="62" spans="1:9" x14ac:dyDescent="0.35">
      <c r="A62" s="1" t="s">
        <v>49</v>
      </c>
      <c r="B62" s="1" t="s">
        <v>118</v>
      </c>
      <c r="C62" s="1">
        <v>154</v>
      </c>
      <c r="D62" s="61">
        <v>2152</v>
      </c>
      <c r="E62" s="38">
        <v>0.111</v>
      </c>
      <c r="F62" s="38">
        <v>7.7299999999999994E-2</v>
      </c>
      <c r="G62" s="38">
        <v>7.7299999999999994E-2</v>
      </c>
      <c r="H62" s="38">
        <v>0</v>
      </c>
      <c r="I62" s="38">
        <v>3.9899999999999998E-2</v>
      </c>
    </row>
    <row r="63" spans="1:9" x14ac:dyDescent="0.35">
      <c r="A63" s="1" t="s">
        <v>49</v>
      </c>
      <c r="B63" s="1" t="s">
        <v>119</v>
      </c>
      <c r="C63" s="1">
        <v>152</v>
      </c>
      <c r="D63" s="61">
        <v>4994</v>
      </c>
      <c r="E63" s="38">
        <v>9.1200000000000003E-2</v>
      </c>
      <c r="F63" s="38">
        <v>1.01E-2</v>
      </c>
      <c r="G63" s="38">
        <v>1.01E-2</v>
      </c>
      <c r="H63" s="38">
        <v>0</v>
      </c>
      <c r="I63" s="38">
        <v>8.1100000000000005E-2</v>
      </c>
    </row>
    <row r="64" spans="1:9" x14ac:dyDescent="0.35">
      <c r="A64" s="1" t="s">
        <v>49</v>
      </c>
      <c r="B64" s="1" t="s">
        <v>120</v>
      </c>
      <c r="C64" s="1">
        <v>152</v>
      </c>
      <c r="D64" s="61">
        <v>26865</v>
      </c>
      <c r="E64" s="38">
        <v>0.19750000000000001</v>
      </c>
      <c r="F64" s="38">
        <v>0.1527</v>
      </c>
      <c r="G64" s="38">
        <v>0.14449999999999999</v>
      </c>
      <c r="H64" s="38">
        <v>0</v>
      </c>
      <c r="I64" s="38">
        <v>4.4900000000000002E-2</v>
      </c>
    </row>
    <row r="65" spans="1:9" x14ac:dyDescent="0.35">
      <c r="A65" s="1"/>
      <c r="B65" s="1"/>
      <c r="C65" s="1"/>
      <c r="D65" s="1"/>
      <c r="E65" s="1"/>
      <c r="F65" s="1"/>
      <c r="G65" s="1"/>
      <c r="H65" s="1"/>
      <c r="I65" s="1"/>
    </row>
    <row r="66" spans="1:9" x14ac:dyDescent="0.35">
      <c r="A66" s="1" t="s">
        <v>36</v>
      </c>
      <c r="B66" s="1" t="s">
        <v>118</v>
      </c>
      <c r="C66" s="1">
        <v>150</v>
      </c>
      <c r="D66" s="61">
        <v>12295</v>
      </c>
      <c r="E66" s="38">
        <v>0.22040000000000001</v>
      </c>
      <c r="F66" s="38">
        <v>0.2145</v>
      </c>
      <c r="G66" s="38">
        <v>0.20200000000000001</v>
      </c>
      <c r="H66" s="38">
        <v>0</v>
      </c>
      <c r="I66" s="38">
        <v>6.0000000000000001E-3</v>
      </c>
    </row>
    <row r="67" spans="1:9" x14ac:dyDescent="0.35">
      <c r="A67" s="1" t="s">
        <v>36</v>
      </c>
      <c r="B67" s="1" t="s">
        <v>119</v>
      </c>
      <c r="C67" s="1">
        <v>156</v>
      </c>
      <c r="D67" s="61">
        <v>64338</v>
      </c>
      <c r="E67" s="38">
        <v>0.18290000000000001</v>
      </c>
      <c r="F67" s="38">
        <v>0.15909999999999999</v>
      </c>
      <c r="G67" s="38">
        <v>8.4400000000000003E-2</v>
      </c>
      <c r="H67" s="38">
        <v>0</v>
      </c>
      <c r="I67" s="38">
        <v>2.3800000000000002E-2</v>
      </c>
    </row>
    <row r="68" spans="1:9" x14ac:dyDescent="0.35">
      <c r="A68" s="1" t="s">
        <v>36</v>
      </c>
      <c r="B68" s="1" t="s">
        <v>120</v>
      </c>
      <c r="C68" s="1">
        <v>156</v>
      </c>
      <c r="D68" s="61">
        <v>123354</v>
      </c>
      <c r="E68" s="38">
        <v>0.27460000000000001</v>
      </c>
      <c r="F68" s="38">
        <v>0.12570000000000001</v>
      </c>
      <c r="G68" s="38">
        <v>9.5100000000000004E-2</v>
      </c>
      <c r="H68" s="38">
        <v>0</v>
      </c>
      <c r="I68" s="38">
        <v>0.1489</v>
      </c>
    </row>
    <row r="69" spans="1:9" x14ac:dyDescent="0.35">
      <c r="A69" s="1"/>
      <c r="B69" s="1"/>
      <c r="C69" s="1"/>
      <c r="D69" s="1"/>
      <c r="E69" s="1"/>
      <c r="F69" s="1"/>
      <c r="G69" s="1"/>
      <c r="H69" s="1"/>
      <c r="I69" s="1"/>
    </row>
    <row r="70" spans="1:9" x14ac:dyDescent="0.35">
      <c r="A70" s="1" t="s">
        <v>37</v>
      </c>
      <c r="B70" s="1" t="s">
        <v>118</v>
      </c>
      <c r="C70" s="1">
        <v>156</v>
      </c>
      <c r="D70" s="61">
        <v>26975</v>
      </c>
      <c r="E70" s="38">
        <v>3.32E-2</v>
      </c>
      <c r="F70" s="38">
        <v>3.32E-2</v>
      </c>
      <c r="G70" s="38">
        <v>3.32E-2</v>
      </c>
      <c r="H70" s="38">
        <v>0</v>
      </c>
      <c r="I70" s="38">
        <v>0</v>
      </c>
    </row>
    <row r="71" spans="1:9" x14ac:dyDescent="0.35">
      <c r="A71" s="1" t="s">
        <v>37</v>
      </c>
      <c r="B71" s="1" t="s">
        <v>119</v>
      </c>
      <c r="C71" s="1">
        <v>156</v>
      </c>
      <c r="D71" s="61">
        <v>27442</v>
      </c>
      <c r="E71" s="38">
        <v>7.6399999999999996E-2</v>
      </c>
      <c r="F71" s="38">
        <v>6.5500000000000003E-2</v>
      </c>
      <c r="G71" s="38">
        <v>5.0599999999999999E-2</v>
      </c>
      <c r="H71" s="38">
        <v>0</v>
      </c>
      <c r="I71" s="38">
        <v>1.09E-2</v>
      </c>
    </row>
    <row r="72" spans="1:9" x14ac:dyDescent="0.35">
      <c r="A72" s="1" t="s">
        <v>37</v>
      </c>
      <c r="B72" s="1" t="s">
        <v>120</v>
      </c>
      <c r="C72" s="1">
        <v>156</v>
      </c>
      <c r="D72" s="61">
        <v>111640</v>
      </c>
      <c r="E72" s="38">
        <v>7.22E-2</v>
      </c>
      <c r="F72" s="38">
        <v>5.9499999999999997E-2</v>
      </c>
      <c r="G72" s="38">
        <v>5.9499999999999997E-2</v>
      </c>
      <c r="H72" s="38">
        <v>6.4000000000000003E-3</v>
      </c>
      <c r="I72" s="38">
        <v>6.4000000000000003E-3</v>
      </c>
    </row>
    <row r="73" spans="1:9" x14ac:dyDescent="0.35">
      <c r="A73" s="1"/>
      <c r="B73" s="1"/>
      <c r="C73" s="1"/>
      <c r="D73" s="1"/>
      <c r="E73" s="1"/>
      <c r="F73" s="1"/>
      <c r="G73" s="1"/>
      <c r="H73" s="1"/>
      <c r="I73" s="1"/>
    </row>
    <row r="74" spans="1:9" x14ac:dyDescent="0.35">
      <c r="A74" s="1" t="s">
        <v>38</v>
      </c>
      <c r="B74" s="1" t="s">
        <v>118</v>
      </c>
      <c r="C74" s="1">
        <v>149</v>
      </c>
      <c r="D74" s="61">
        <v>4241</v>
      </c>
      <c r="E74" s="38">
        <v>0.18240000000000001</v>
      </c>
      <c r="F74" s="38">
        <v>0.18240000000000001</v>
      </c>
      <c r="G74" s="38">
        <v>0.15110000000000001</v>
      </c>
      <c r="H74" s="38">
        <v>0</v>
      </c>
      <c r="I74" s="38">
        <v>0</v>
      </c>
    </row>
    <row r="75" spans="1:9" x14ac:dyDescent="0.35">
      <c r="A75" s="1" t="s">
        <v>38</v>
      </c>
      <c r="B75" s="1" t="s">
        <v>119</v>
      </c>
      <c r="C75" s="1">
        <v>152</v>
      </c>
      <c r="D75" s="61">
        <v>13204</v>
      </c>
      <c r="E75" s="38">
        <v>0.30830000000000002</v>
      </c>
      <c r="F75" s="38">
        <v>0.1081</v>
      </c>
      <c r="G75" s="38">
        <v>6.0600000000000001E-2</v>
      </c>
      <c r="H75" s="38">
        <v>0</v>
      </c>
      <c r="I75" s="38">
        <v>0.20019999999999999</v>
      </c>
    </row>
    <row r="76" spans="1:9" x14ac:dyDescent="0.35">
      <c r="A76" s="1" t="s">
        <v>38</v>
      </c>
      <c r="B76" s="1" t="s">
        <v>120</v>
      </c>
      <c r="C76" s="1">
        <v>150</v>
      </c>
      <c r="D76" s="61">
        <v>22096</v>
      </c>
      <c r="E76" s="38">
        <v>0.1396</v>
      </c>
      <c r="F76" s="38">
        <v>6.7799999999999999E-2</v>
      </c>
      <c r="G76" s="38">
        <v>6.7799999999999999E-2</v>
      </c>
      <c r="H76" s="38">
        <v>6.3E-3</v>
      </c>
      <c r="I76" s="38">
        <v>6.54E-2</v>
      </c>
    </row>
    <row r="77" spans="1:9" x14ac:dyDescent="0.35">
      <c r="A77" s="1"/>
      <c r="B77" s="1"/>
      <c r="C77" s="1"/>
      <c r="D77" s="1"/>
      <c r="E77" s="1"/>
      <c r="F77" s="1"/>
      <c r="G77" s="1"/>
      <c r="H77" s="1"/>
      <c r="I77" s="1"/>
    </row>
    <row r="78" spans="1:9" x14ac:dyDescent="0.35">
      <c r="A78" s="1" t="s">
        <v>19</v>
      </c>
      <c r="B78" s="1" t="s">
        <v>118</v>
      </c>
      <c r="C78" s="1">
        <v>154</v>
      </c>
      <c r="D78" s="61">
        <v>7671</v>
      </c>
      <c r="E78" s="38">
        <v>0.1638</v>
      </c>
      <c r="F78" s="38">
        <v>0.14449999999999999</v>
      </c>
      <c r="G78" s="38">
        <v>0.13919999999999999</v>
      </c>
      <c r="H78" s="38">
        <v>4.5999999999999999E-3</v>
      </c>
      <c r="I78" s="38">
        <v>1.9300000000000001E-2</v>
      </c>
    </row>
    <row r="79" spans="1:9" x14ac:dyDescent="0.35">
      <c r="A79" s="1" t="s">
        <v>19</v>
      </c>
      <c r="B79" s="1" t="s">
        <v>119</v>
      </c>
      <c r="C79" s="1">
        <v>156</v>
      </c>
      <c r="D79" s="61">
        <v>13573</v>
      </c>
      <c r="E79" s="38">
        <v>0.2225</v>
      </c>
      <c r="F79" s="38">
        <v>9.6600000000000005E-2</v>
      </c>
      <c r="G79" s="38">
        <v>9.6600000000000005E-2</v>
      </c>
      <c r="H79" s="38">
        <v>0</v>
      </c>
      <c r="I79" s="38">
        <v>0.12590000000000001</v>
      </c>
    </row>
    <row r="80" spans="1:9" x14ac:dyDescent="0.35">
      <c r="A80" s="1" t="s">
        <v>19</v>
      </c>
      <c r="B80" s="1" t="s">
        <v>120</v>
      </c>
      <c r="C80" s="1">
        <v>155</v>
      </c>
      <c r="D80" s="61">
        <v>21327</v>
      </c>
      <c r="E80" s="38">
        <v>0.15640000000000001</v>
      </c>
      <c r="F80" s="38">
        <v>7.6300000000000007E-2</v>
      </c>
      <c r="G80" s="38">
        <v>7.6300000000000007E-2</v>
      </c>
      <c r="H80" s="38">
        <v>0</v>
      </c>
      <c r="I80" s="38">
        <v>8.0100000000000005E-2</v>
      </c>
    </row>
    <row r="81" spans="1:9" x14ac:dyDescent="0.35">
      <c r="A81" s="1"/>
      <c r="B81" s="1"/>
      <c r="C81" s="1"/>
      <c r="D81" s="1"/>
      <c r="E81" s="1"/>
      <c r="F81" s="1"/>
      <c r="G81" s="1"/>
      <c r="H81" s="1"/>
      <c r="I81" s="1"/>
    </row>
    <row r="82" spans="1:9" x14ac:dyDescent="0.35">
      <c r="A82" s="1" t="s">
        <v>26</v>
      </c>
      <c r="B82" s="1" t="s">
        <v>118</v>
      </c>
      <c r="C82" s="1">
        <v>156</v>
      </c>
      <c r="D82" s="61">
        <v>14767</v>
      </c>
      <c r="E82" s="38">
        <v>6.6100000000000006E-2</v>
      </c>
      <c r="F82" s="38">
        <v>6.6100000000000006E-2</v>
      </c>
      <c r="G82" s="38">
        <v>6.6100000000000006E-2</v>
      </c>
      <c r="H82" s="38">
        <v>0</v>
      </c>
      <c r="I82" s="38">
        <v>0</v>
      </c>
    </row>
    <row r="83" spans="1:9" x14ac:dyDescent="0.35">
      <c r="A83" s="1" t="s">
        <v>26</v>
      </c>
      <c r="B83" s="1" t="s">
        <v>119</v>
      </c>
      <c r="C83" s="1">
        <v>156</v>
      </c>
      <c r="D83" s="61">
        <v>16307</v>
      </c>
      <c r="E83" s="38">
        <v>0.16500000000000001</v>
      </c>
      <c r="F83" s="38">
        <v>5.5500000000000001E-2</v>
      </c>
      <c r="G83" s="38">
        <v>2.2100000000000002E-2</v>
      </c>
      <c r="H83" s="38">
        <v>0</v>
      </c>
      <c r="I83" s="38">
        <v>0.1096</v>
      </c>
    </row>
    <row r="84" spans="1:9" x14ac:dyDescent="0.35">
      <c r="A84" s="1" t="s">
        <v>26</v>
      </c>
      <c r="B84" s="1" t="s">
        <v>120</v>
      </c>
      <c r="C84" s="1">
        <v>156</v>
      </c>
      <c r="D84" s="61">
        <v>48258</v>
      </c>
      <c r="E84" s="38">
        <v>3.3300000000000003E-2</v>
      </c>
      <c r="F84" s="38">
        <v>1.9599999999999999E-2</v>
      </c>
      <c r="G84" s="38">
        <v>1.2699999999999999E-2</v>
      </c>
      <c r="H84" s="38">
        <v>0</v>
      </c>
      <c r="I84" s="38">
        <v>1.37E-2</v>
      </c>
    </row>
    <row r="85" spans="1:9" x14ac:dyDescent="0.35">
      <c r="A85" s="1"/>
      <c r="B85" s="1"/>
      <c r="C85" s="1"/>
      <c r="D85" s="1"/>
      <c r="E85" s="1"/>
      <c r="F85" s="1"/>
      <c r="G85" s="1"/>
      <c r="H85" s="1"/>
      <c r="I85" s="1"/>
    </row>
    <row r="86" spans="1:9" x14ac:dyDescent="0.35">
      <c r="A86" s="1" t="s">
        <v>2</v>
      </c>
      <c r="B86" s="1" t="s">
        <v>118</v>
      </c>
      <c r="C86" s="1">
        <v>135</v>
      </c>
      <c r="D86" s="61">
        <v>38346</v>
      </c>
      <c r="E86" s="38">
        <v>0.4224</v>
      </c>
      <c r="F86" s="38">
        <v>0.39750000000000002</v>
      </c>
      <c r="G86" s="38">
        <v>0.36969999999999997</v>
      </c>
      <c r="H86" s="38">
        <v>0</v>
      </c>
      <c r="I86" s="38">
        <v>2.4899999999999999E-2</v>
      </c>
    </row>
    <row r="87" spans="1:9" x14ac:dyDescent="0.35">
      <c r="A87" s="1" t="s">
        <v>2</v>
      </c>
      <c r="B87" s="1" t="s">
        <v>119</v>
      </c>
      <c r="C87" s="1">
        <v>135</v>
      </c>
      <c r="D87" s="61">
        <v>28224</v>
      </c>
      <c r="E87" s="38">
        <v>0.32540000000000002</v>
      </c>
      <c r="F87" s="38">
        <v>0.25940000000000002</v>
      </c>
      <c r="G87" s="38">
        <v>0.1714</v>
      </c>
      <c r="H87" s="38">
        <v>0</v>
      </c>
      <c r="I87" s="38">
        <v>6.6000000000000003E-2</v>
      </c>
    </row>
    <row r="88" spans="1:9" x14ac:dyDescent="0.35">
      <c r="A88" s="1" t="s">
        <v>2</v>
      </c>
      <c r="B88" s="1" t="s">
        <v>120</v>
      </c>
      <c r="C88" s="1">
        <v>135</v>
      </c>
      <c r="D88" s="61">
        <v>76416</v>
      </c>
      <c r="E88" s="38">
        <v>0.3427</v>
      </c>
      <c r="F88" s="38">
        <v>0.24129999999999999</v>
      </c>
      <c r="G88" s="38">
        <v>0.21729999999999999</v>
      </c>
      <c r="H88" s="38">
        <v>0</v>
      </c>
      <c r="I88" s="38">
        <v>0.10150000000000001</v>
      </c>
    </row>
    <row r="89" spans="1:9" x14ac:dyDescent="0.35">
      <c r="A89" s="1"/>
      <c r="B89" s="1"/>
      <c r="C89" s="1"/>
      <c r="D89" s="1"/>
      <c r="E89" s="1"/>
      <c r="F89" s="1"/>
      <c r="G89" s="1"/>
      <c r="H89" s="1"/>
      <c r="I89" s="1"/>
    </row>
    <row r="90" spans="1:9" x14ac:dyDescent="0.35">
      <c r="A90" s="1" t="s">
        <v>12</v>
      </c>
      <c r="B90" s="1" t="s">
        <v>118</v>
      </c>
      <c r="C90" s="1">
        <v>156</v>
      </c>
      <c r="D90" s="61">
        <v>27319</v>
      </c>
      <c r="E90" s="38">
        <v>0.20380000000000001</v>
      </c>
      <c r="F90" s="38">
        <v>0.16880000000000001</v>
      </c>
      <c r="G90" s="38">
        <v>0.1356</v>
      </c>
      <c r="H90" s="38">
        <v>0</v>
      </c>
      <c r="I90" s="38">
        <v>3.5000000000000003E-2</v>
      </c>
    </row>
    <row r="91" spans="1:9" x14ac:dyDescent="0.35">
      <c r="A91" s="1" t="s">
        <v>12</v>
      </c>
      <c r="B91" s="1" t="s">
        <v>119</v>
      </c>
      <c r="C91" s="1">
        <v>152</v>
      </c>
      <c r="D91" s="61">
        <v>17109</v>
      </c>
      <c r="E91" s="38">
        <v>0.2298</v>
      </c>
      <c r="F91" s="38">
        <v>0.16500000000000001</v>
      </c>
      <c r="G91" s="38">
        <v>0.16500000000000001</v>
      </c>
      <c r="H91" s="38">
        <v>0</v>
      </c>
      <c r="I91" s="38">
        <v>6.4699999999999994E-2</v>
      </c>
    </row>
    <row r="92" spans="1:9" x14ac:dyDescent="0.35">
      <c r="A92" s="1" t="s">
        <v>12</v>
      </c>
      <c r="B92" s="1" t="s">
        <v>120</v>
      </c>
      <c r="C92" s="1">
        <v>153</v>
      </c>
      <c r="D92" s="61">
        <v>27606</v>
      </c>
      <c r="E92" s="38">
        <v>0.24540000000000001</v>
      </c>
      <c r="F92" s="38">
        <v>0.17760000000000001</v>
      </c>
      <c r="G92" s="38">
        <v>0.16980000000000001</v>
      </c>
      <c r="H92" s="38">
        <v>5.3E-3</v>
      </c>
      <c r="I92" s="38">
        <v>6.25E-2</v>
      </c>
    </row>
    <row r="93" spans="1:9" x14ac:dyDescent="0.35">
      <c r="A93" s="1"/>
      <c r="B93" s="1"/>
      <c r="C93" s="1"/>
      <c r="D93" s="1"/>
      <c r="E93" s="1"/>
      <c r="F93" s="1"/>
      <c r="G93" s="1"/>
      <c r="H93" s="1"/>
      <c r="I93" s="1"/>
    </row>
    <row r="94" spans="1:9" x14ac:dyDescent="0.35">
      <c r="A94" s="1" t="s">
        <v>3</v>
      </c>
      <c r="B94" s="1" t="s">
        <v>118</v>
      </c>
      <c r="C94" s="1">
        <v>145</v>
      </c>
      <c r="D94" s="61">
        <v>2087</v>
      </c>
      <c r="E94" s="38">
        <v>0.42909999999999998</v>
      </c>
      <c r="F94" s="38">
        <v>0.17710000000000001</v>
      </c>
      <c r="G94" s="38">
        <v>8.72E-2</v>
      </c>
      <c r="H94" s="38">
        <v>0</v>
      </c>
      <c r="I94" s="38">
        <v>0.252</v>
      </c>
    </row>
    <row r="95" spans="1:9" x14ac:dyDescent="0.35">
      <c r="A95" s="1" t="s">
        <v>3</v>
      </c>
      <c r="B95" s="1" t="s">
        <v>119</v>
      </c>
      <c r="C95" s="1">
        <v>149</v>
      </c>
      <c r="D95" s="61">
        <v>4377</v>
      </c>
      <c r="E95" s="38">
        <v>0.1716</v>
      </c>
      <c r="F95" s="38">
        <v>2.9899999999999999E-2</v>
      </c>
      <c r="G95" s="38">
        <v>2.7199999999999998E-2</v>
      </c>
      <c r="H95" s="38">
        <v>0</v>
      </c>
      <c r="I95" s="38">
        <v>0.14169999999999999</v>
      </c>
    </row>
    <row r="96" spans="1:9" x14ac:dyDescent="0.35">
      <c r="A96" s="1" t="s">
        <v>3</v>
      </c>
      <c r="B96" s="1" t="s">
        <v>120</v>
      </c>
      <c r="C96" s="1">
        <v>150</v>
      </c>
      <c r="D96" s="61">
        <v>11521</v>
      </c>
      <c r="E96" s="38">
        <v>0.17710000000000001</v>
      </c>
      <c r="F96" s="38">
        <v>4.7899999999999998E-2</v>
      </c>
      <c r="G96" s="38">
        <v>4.7899999999999998E-2</v>
      </c>
      <c r="H96" s="38">
        <v>0</v>
      </c>
      <c r="I96" s="38">
        <v>0.12920000000000001</v>
      </c>
    </row>
    <row r="97" spans="1:9" x14ac:dyDescent="0.35">
      <c r="A97" s="1"/>
      <c r="B97" s="1"/>
      <c r="C97" s="1"/>
      <c r="D97" s="1"/>
      <c r="E97" s="1"/>
      <c r="F97" s="1"/>
      <c r="G97" s="1"/>
      <c r="H97" s="1"/>
      <c r="I97" s="1"/>
    </row>
    <row r="98" spans="1:9" x14ac:dyDescent="0.35">
      <c r="A98" s="1" t="s">
        <v>39</v>
      </c>
      <c r="B98" s="1" t="s">
        <v>118</v>
      </c>
      <c r="C98" s="1">
        <v>155</v>
      </c>
      <c r="D98" s="61">
        <v>47039</v>
      </c>
      <c r="E98" s="38">
        <v>0.14330000000000001</v>
      </c>
      <c r="F98" s="38">
        <v>0.14330000000000001</v>
      </c>
      <c r="G98" s="38">
        <v>0.12790000000000001</v>
      </c>
      <c r="H98" s="38">
        <v>0</v>
      </c>
      <c r="I98" s="38">
        <v>0</v>
      </c>
    </row>
    <row r="99" spans="1:9" x14ac:dyDescent="0.35">
      <c r="A99" s="1" t="s">
        <v>39</v>
      </c>
      <c r="B99" s="1" t="s">
        <v>119</v>
      </c>
      <c r="C99" s="1">
        <v>151</v>
      </c>
      <c r="D99" s="61">
        <v>59472</v>
      </c>
      <c r="E99" s="38">
        <v>0.2235</v>
      </c>
      <c r="F99" s="38">
        <v>0.19769999999999999</v>
      </c>
      <c r="G99" s="38">
        <v>0.16220000000000001</v>
      </c>
      <c r="H99" s="38">
        <v>0</v>
      </c>
      <c r="I99" s="38">
        <v>2.58E-2</v>
      </c>
    </row>
    <row r="100" spans="1:9" x14ac:dyDescent="0.35">
      <c r="A100" s="1" t="s">
        <v>39</v>
      </c>
      <c r="B100" s="1" t="s">
        <v>120</v>
      </c>
      <c r="C100" s="1">
        <v>153</v>
      </c>
      <c r="D100" s="61">
        <v>326987</v>
      </c>
      <c r="E100" s="38">
        <v>0.1363</v>
      </c>
      <c r="F100" s="38">
        <v>8.8599999999999998E-2</v>
      </c>
      <c r="G100" s="38">
        <v>7.2300000000000003E-2</v>
      </c>
      <c r="H100" s="38">
        <v>0</v>
      </c>
      <c r="I100" s="38">
        <v>4.7699999999999999E-2</v>
      </c>
    </row>
    <row r="101" spans="1:9" x14ac:dyDescent="0.35">
      <c r="A101" s="1"/>
      <c r="B101" s="1"/>
      <c r="C101" s="1"/>
      <c r="D101" s="1"/>
      <c r="E101" s="1"/>
      <c r="F101" s="1"/>
      <c r="G101" s="1"/>
      <c r="H101" s="1"/>
      <c r="I101" s="1"/>
    </row>
    <row r="102" spans="1:9" x14ac:dyDescent="0.35">
      <c r="A102" s="1" t="s">
        <v>40</v>
      </c>
      <c r="B102" s="1" t="s">
        <v>118</v>
      </c>
      <c r="C102" s="1">
        <v>150</v>
      </c>
      <c r="D102" s="61">
        <v>13023</v>
      </c>
      <c r="E102" s="38">
        <v>0.1522</v>
      </c>
      <c r="F102" s="38">
        <v>0.1522</v>
      </c>
      <c r="G102" s="38">
        <v>0.12959999999999999</v>
      </c>
      <c r="H102" s="38">
        <v>0</v>
      </c>
      <c r="I102" s="38">
        <v>0</v>
      </c>
    </row>
    <row r="103" spans="1:9" x14ac:dyDescent="0.35">
      <c r="A103" s="1" t="s">
        <v>40</v>
      </c>
      <c r="B103" s="1" t="s">
        <v>119</v>
      </c>
      <c r="C103" s="1">
        <v>150</v>
      </c>
      <c r="D103" s="61">
        <v>23073</v>
      </c>
      <c r="E103" s="38">
        <v>6.1600000000000002E-2</v>
      </c>
      <c r="F103" s="38">
        <v>6.1600000000000002E-2</v>
      </c>
      <c r="G103" s="38">
        <v>6.1999999999999998E-3</v>
      </c>
      <c r="H103" s="38">
        <v>0</v>
      </c>
      <c r="I103" s="38">
        <v>0</v>
      </c>
    </row>
    <row r="104" spans="1:9" x14ac:dyDescent="0.35">
      <c r="A104" s="1" t="s">
        <v>40</v>
      </c>
      <c r="B104" s="1" t="s">
        <v>120</v>
      </c>
      <c r="C104" s="1">
        <v>150</v>
      </c>
      <c r="D104" s="61">
        <v>67896</v>
      </c>
      <c r="E104" s="38">
        <v>0.1007</v>
      </c>
      <c r="F104" s="38">
        <v>5.1799999999999999E-2</v>
      </c>
      <c r="G104" s="38">
        <v>5.1799999999999999E-2</v>
      </c>
      <c r="H104" s="38">
        <v>3.1E-2</v>
      </c>
      <c r="I104" s="38">
        <v>1.7899999999999999E-2</v>
      </c>
    </row>
    <row r="105" spans="1:9" x14ac:dyDescent="0.35">
      <c r="A105" s="1"/>
      <c r="B105" s="1"/>
      <c r="C105" s="1"/>
      <c r="D105" s="1"/>
      <c r="E105" s="1"/>
      <c r="F105" s="1"/>
      <c r="G105" s="1"/>
      <c r="H105" s="1"/>
      <c r="I105" s="1"/>
    </row>
    <row r="106" spans="1:9" x14ac:dyDescent="0.35">
      <c r="A106" s="1" t="s">
        <v>41</v>
      </c>
      <c r="B106" s="1" t="s">
        <v>118</v>
      </c>
      <c r="C106" s="1">
        <v>150</v>
      </c>
      <c r="D106" s="61">
        <v>14302</v>
      </c>
      <c r="E106" s="38">
        <v>4.9299999999999997E-2</v>
      </c>
      <c r="F106" s="38">
        <v>4.9299999999999997E-2</v>
      </c>
      <c r="G106" s="38">
        <v>1.3599999999999999E-2</v>
      </c>
      <c r="H106" s="38">
        <v>0</v>
      </c>
      <c r="I106" s="38">
        <v>0</v>
      </c>
    </row>
    <row r="107" spans="1:9" x14ac:dyDescent="0.35">
      <c r="A107" s="1" t="s">
        <v>41</v>
      </c>
      <c r="B107" s="1" t="s">
        <v>119</v>
      </c>
      <c r="C107" s="1">
        <v>150</v>
      </c>
      <c r="D107" s="61">
        <v>30982</v>
      </c>
      <c r="E107" s="38">
        <v>2.1899999999999999E-2</v>
      </c>
      <c r="F107" s="38">
        <v>1.54E-2</v>
      </c>
      <c r="G107" s="38">
        <v>0</v>
      </c>
      <c r="H107" s="38">
        <v>0</v>
      </c>
      <c r="I107" s="38">
        <v>6.4999999999999997E-3</v>
      </c>
    </row>
    <row r="108" spans="1:9" x14ac:dyDescent="0.35">
      <c r="A108" s="1" t="s">
        <v>41</v>
      </c>
      <c r="B108" s="1" t="s">
        <v>120</v>
      </c>
      <c r="C108" s="1">
        <v>150</v>
      </c>
      <c r="D108" s="61">
        <v>74459</v>
      </c>
      <c r="E108" s="38">
        <v>0.1396</v>
      </c>
      <c r="F108" s="38">
        <v>0.1396</v>
      </c>
      <c r="G108" s="38">
        <v>4.5900000000000003E-2</v>
      </c>
      <c r="H108" s="38">
        <v>0</v>
      </c>
      <c r="I108" s="38">
        <v>0</v>
      </c>
    </row>
    <row r="109" spans="1:9" x14ac:dyDescent="0.35">
      <c r="A109" s="1"/>
      <c r="B109" s="1"/>
      <c r="C109" s="1"/>
      <c r="D109" s="1"/>
      <c r="E109" s="1"/>
      <c r="F109" s="1"/>
      <c r="G109" s="1"/>
      <c r="H109" s="1"/>
      <c r="I109" s="1"/>
    </row>
    <row r="110" spans="1:9" x14ac:dyDescent="0.35">
      <c r="A110" s="1" t="s">
        <v>20</v>
      </c>
      <c r="B110" s="1" t="s">
        <v>118</v>
      </c>
      <c r="C110" s="1">
        <v>152</v>
      </c>
      <c r="D110" s="61">
        <v>6386</v>
      </c>
      <c r="E110" s="38">
        <v>5.2499999999999998E-2</v>
      </c>
      <c r="F110" s="38">
        <v>5.2499999999999998E-2</v>
      </c>
      <c r="G110" s="38">
        <v>3.8199999999999998E-2</v>
      </c>
      <c r="H110" s="38">
        <v>0</v>
      </c>
      <c r="I110" s="38">
        <v>0</v>
      </c>
    </row>
    <row r="111" spans="1:9" x14ac:dyDescent="0.35">
      <c r="A111" s="1" t="s">
        <v>20</v>
      </c>
      <c r="B111" s="1" t="s">
        <v>119</v>
      </c>
      <c r="C111" s="1">
        <v>152</v>
      </c>
      <c r="D111" s="61">
        <v>16506</v>
      </c>
      <c r="E111" s="38">
        <v>4.7800000000000002E-2</v>
      </c>
      <c r="F111" s="38">
        <v>4.19E-2</v>
      </c>
      <c r="G111" s="38">
        <v>3.5499999999999997E-2</v>
      </c>
      <c r="H111" s="38">
        <v>0</v>
      </c>
      <c r="I111" s="38">
        <v>5.8999999999999999E-3</v>
      </c>
    </row>
    <row r="112" spans="1:9" x14ac:dyDescent="0.35">
      <c r="A112" s="1" t="s">
        <v>20</v>
      </c>
      <c r="B112" s="1" t="s">
        <v>120</v>
      </c>
      <c r="C112" s="1">
        <v>152</v>
      </c>
      <c r="D112" s="61">
        <v>25487</v>
      </c>
      <c r="E112" s="38">
        <v>3.5900000000000001E-2</v>
      </c>
      <c r="F112" s="38">
        <v>3.5900000000000001E-2</v>
      </c>
      <c r="G112" s="38">
        <v>2.6599999999999999E-2</v>
      </c>
      <c r="H112" s="38">
        <v>0</v>
      </c>
      <c r="I112" s="38">
        <v>0</v>
      </c>
    </row>
    <row r="113" spans="1:9" x14ac:dyDescent="0.35">
      <c r="A113" s="1"/>
      <c r="B113" s="1"/>
      <c r="C113" s="1"/>
      <c r="D113" s="1"/>
      <c r="E113" s="1"/>
      <c r="F113" s="1"/>
      <c r="G113" s="1"/>
      <c r="H113" s="1"/>
      <c r="I113" s="1"/>
    </row>
    <row r="114" spans="1:9" x14ac:dyDescent="0.35">
      <c r="A114" s="1" t="s">
        <v>27</v>
      </c>
      <c r="B114" s="1" t="s">
        <v>118</v>
      </c>
      <c r="C114" s="1">
        <v>160</v>
      </c>
      <c r="D114" s="61">
        <v>5566</v>
      </c>
      <c r="E114" s="38">
        <v>0.32519999999999999</v>
      </c>
      <c r="F114" s="38">
        <v>0.1837</v>
      </c>
      <c r="G114" s="38">
        <v>0.1837</v>
      </c>
      <c r="H114" s="38">
        <v>0</v>
      </c>
      <c r="I114" s="38">
        <v>0.14149999999999999</v>
      </c>
    </row>
    <row r="115" spans="1:9" x14ac:dyDescent="0.35">
      <c r="A115" s="1" t="s">
        <v>27</v>
      </c>
      <c r="B115" s="1" t="s">
        <v>119</v>
      </c>
      <c r="C115" s="1">
        <v>151</v>
      </c>
      <c r="D115" s="61">
        <v>4073</v>
      </c>
      <c r="E115" s="38">
        <v>5.16E-2</v>
      </c>
      <c r="F115" s="38">
        <v>5.0900000000000001E-2</v>
      </c>
      <c r="G115" s="38">
        <v>4.6300000000000001E-2</v>
      </c>
      <c r="H115" s="38">
        <v>0</v>
      </c>
      <c r="I115" s="38">
        <v>6.9999999999999999E-4</v>
      </c>
    </row>
    <row r="116" spans="1:9" x14ac:dyDescent="0.35">
      <c r="A116" s="1" t="s">
        <v>27</v>
      </c>
      <c r="B116" s="1" t="s">
        <v>120</v>
      </c>
      <c r="C116" s="1">
        <v>151</v>
      </c>
      <c r="D116" s="61">
        <v>10299</v>
      </c>
      <c r="E116" s="38">
        <v>0.10730000000000001</v>
      </c>
      <c r="F116" s="38">
        <v>0.10150000000000001</v>
      </c>
      <c r="G116" s="38">
        <v>7.9399999999999998E-2</v>
      </c>
      <c r="H116" s="38">
        <v>0</v>
      </c>
      <c r="I116" s="38">
        <v>5.7999999999999996E-3</v>
      </c>
    </row>
    <row r="117" spans="1:9" x14ac:dyDescent="0.35">
      <c r="A117" s="1"/>
      <c r="B117" s="1"/>
      <c r="C117" s="1"/>
      <c r="D117" s="1"/>
      <c r="E117" s="1"/>
      <c r="F117" s="1"/>
      <c r="G117" s="1"/>
      <c r="H117" s="1"/>
      <c r="I117" s="1"/>
    </row>
    <row r="118" spans="1:9" x14ac:dyDescent="0.35">
      <c r="A118" s="1" t="s">
        <v>21</v>
      </c>
      <c r="B118" s="1" t="s">
        <v>118</v>
      </c>
      <c r="C118" s="1">
        <v>151</v>
      </c>
      <c r="D118" s="61">
        <v>18583</v>
      </c>
      <c r="E118" s="38">
        <v>0.1231</v>
      </c>
      <c r="F118" s="38">
        <v>0.1231</v>
      </c>
      <c r="G118" s="38">
        <v>0.1022</v>
      </c>
      <c r="H118" s="38">
        <v>0</v>
      </c>
      <c r="I118" s="38">
        <v>0</v>
      </c>
    </row>
    <row r="119" spans="1:9" x14ac:dyDescent="0.35">
      <c r="A119" s="1" t="s">
        <v>21</v>
      </c>
      <c r="B119" s="1" t="s">
        <v>119</v>
      </c>
      <c r="C119" s="1">
        <v>156</v>
      </c>
      <c r="D119" s="61">
        <v>30817</v>
      </c>
      <c r="E119" s="38">
        <v>4.4699999999999997E-2</v>
      </c>
      <c r="F119" s="38">
        <v>1.32E-2</v>
      </c>
      <c r="G119" s="38">
        <v>1.32E-2</v>
      </c>
      <c r="H119" s="38">
        <v>0</v>
      </c>
      <c r="I119" s="38">
        <v>3.15E-2</v>
      </c>
    </row>
    <row r="120" spans="1:9" x14ac:dyDescent="0.35">
      <c r="A120" s="1" t="s">
        <v>21</v>
      </c>
      <c r="B120" s="1" t="s">
        <v>120</v>
      </c>
      <c r="C120" s="1">
        <v>156</v>
      </c>
      <c r="D120" s="61">
        <v>72890</v>
      </c>
      <c r="E120" s="38">
        <v>0.1812</v>
      </c>
      <c r="F120" s="38">
        <v>0.14149999999999999</v>
      </c>
      <c r="G120" s="38">
        <v>0.122</v>
      </c>
      <c r="H120" s="38">
        <v>5.1000000000000004E-3</v>
      </c>
      <c r="I120" s="38">
        <v>3.4599999999999999E-2</v>
      </c>
    </row>
    <row r="121" spans="1:9" x14ac:dyDescent="0.35">
      <c r="A121" s="1"/>
      <c r="B121" s="1"/>
      <c r="C121" s="1"/>
      <c r="D121" s="1"/>
      <c r="E121" s="1"/>
      <c r="F121" s="1"/>
      <c r="G121" s="1"/>
      <c r="H121" s="1"/>
      <c r="I121" s="1"/>
    </row>
    <row r="122" spans="1:9" x14ac:dyDescent="0.35">
      <c r="A122" s="1" t="s">
        <v>28</v>
      </c>
      <c r="B122" s="1" t="s">
        <v>118</v>
      </c>
      <c r="C122" s="1">
        <v>158</v>
      </c>
      <c r="D122" s="61">
        <v>2063</v>
      </c>
      <c r="E122" s="38">
        <v>7.2900000000000006E-2</v>
      </c>
      <c r="F122" s="38">
        <v>6.0100000000000001E-2</v>
      </c>
      <c r="G122" s="38">
        <v>4.2799999999999998E-2</v>
      </c>
      <c r="H122" s="38">
        <v>0</v>
      </c>
      <c r="I122" s="38">
        <v>1.2800000000000001E-2</v>
      </c>
    </row>
    <row r="123" spans="1:9" x14ac:dyDescent="0.35">
      <c r="A123" s="1" t="s">
        <v>28</v>
      </c>
      <c r="B123" s="1" t="s">
        <v>119</v>
      </c>
      <c r="C123" s="1">
        <v>157</v>
      </c>
      <c r="D123" s="61">
        <v>3594</v>
      </c>
      <c r="E123" s="38">
        <v>0.1137</v>
      </c>
      <c r="F123" s="38">
        <v>0.1072</v>
      </c>
      <c r="G123" s="38">
        <v>6.0999999999999999E-2</v>
      </c>
      <c r="H123" s="38">
        <v>0</v>
      </c>
      <c r="I123" s="38">
        <v>6.4999999999999997E-3</v>
      </c>
    </row>
    <row r="124" spans="1:9" x14ac:dyDescent="0.35">
      <c r="A124" s="1" t="s">
        <v>28</v>
      </c>
      <c r="B124" s="1" t="s">
        <v>120</v>
      </c>
      <c r="C124" s="1">
        <v>157</v>
      </c>
      <c r="D124" s="61">
        <v>9630</v>
      </c>
      <c r="E124" s="38">
        <v>7.7799999999999994E-2</v>
      </c>
      <c r="F124" s="38">
        <v>6.2799999999999995E-2</v>
      </c>
      <c r="G124" s="38">
        <v>4.1599999999999998E-2</v>
      </c>
      <c r="H124" s="38">
        <v>0</v>
      </c>
      <c r="I124" s="38">
        <v>1.5100000000000001E-2</v>
      </c>
    </row>
    <row r="125" spans="1:9" x14ac:dyDescent="0.35">
      <c r="A125" s="1"/>
      <c r="B125" s="1"/>
      <c r="C125" s="1"/>
      <c r="D125" s="1"/>
      <c r="E125" s="1"/>
      <c r="F125" s="1"/>
      <c r="G125" s="1"/>
      <c r="H125" s="1"/>
      <c r="I125" s="1"/>
    </row>
    <row r="126" spans="1:9" x14ac:dyDescent="0.35">
      <c r="A126" s="1" t="s">
        <v>42</v>
      </c>
      <c r="B126" s="1" t="s">
        <v>118</v>
      </c>
      <c r="C126" s="1">
        <v>146</v>
      </c>
      <c r="D126" s="61">
        <v>3101</v>
      </c>
      <c r="E126" s="38">
        <v>0.1666</v>
      </c>
      <c r="F126" s="38">
        <v>0.1595</v>
      </c>
      <c r="G126" s="38">
        <v>8.2400000000000001E-2</v>
      </c>
      <c r="H126" s="38">
        <v>0</v>
      </c>
      <c r="I126" s="38">
        <v>7.1000000000000004E-3</v>
      </c>
    </row>
    <row r="127" spans="1:9" x14ac:dyDescent="0.35">
      <c r="A127" s="1" t="s">
        <v>42</v>
      </c>
      <c r="B127" s="1" t="s">
        <v>119</v>
      </c>
      <c r="C127" s="1">
        <v>150</v>
      </c>
      <c r="D127" s="61">
        <v>6589</v>
      </c>
      <c r="E127" s="38">
        <v>0.21959999999999999</v>
      </c>
      <c r="F127" s="38">
        <v>7.1400000000000005E-2</v>
      </c>
      <c r="G127" s="38">
        <v>3.9600000000000003E-2</v>
      </c>
      <c r="H127" s="38">
        <v>0</v>
      </c>
      <c r="I127" s="38">
        <v>0.1482</v>
      </c>
    </row>
    <row r="128" spans="1:9" x14ac:dyDescent="0.35">
      <c r="A128" s="1" t="s">
        <v>42</v>
      </c>
      <c r="B128" s="1" t="s">
        <v>120</v>
      </c>
      <c r="C128" s="1">
        <v>154</v>
      </c>
      <c r="D128" s="61">
        <v>34853</v>
      </c>
      <c r="E128" s="38">
        <v>0.25990000000000002</v>
      </c>
      <c r="F128" s="38">
        <v>0.15429999999999999</v>
      </c>
      <c r="G128" s="38">
        <v>6.6600000000000006E-2</v>
      </c>
      <c r="H128" s="38">
        <v>0</v>
      </c>
      <c r="I128" s="38">
        <v>0.1056</v>
      </c>
    </row>
    <row r="129" spans="1:9" x14ac:dyDescent="0.35">
      <c r="A129" s="1"/>
      <c r="B129" s="1"/>
      <c r="C129" s="1"/>
      <c r="D129" s="1"/>
      <c r="E129" s="1"/>
      <c r="F129" s="1"/>
      <c r="G129" s="1"/>
      <c r="H129" s="1"/>
      <c r="I129" s="1"/>
    </row>
    <row r="130" spans="1:9" x14ac:dyDescent="0.35">
      <c r="A130" s="1" t="s">
        <v>4</v>
      </c>
      <c r="B130" s="1" t="s">
        <v>118</v>
      </c>
      <c r="C130" s="1">
        <v>154</v>
      </c>
      <c r="D130" s="1">
        <v>847</v>
      </c>
      <c r="E130" s="38">
        <v>0.2261</v>
      </c>
      <c r="F130" s="38">
        <v>0.1615</v>
      </c>
      <c r="G130" s="38">
        <v>0.10050000000000001</v>
      </c>
      <c r="H130" s="38">
        <v>0</v>
      </c>
      <c r="I130" s="38">
        <v>6.4600000000000005E-2</v>
      </c>
    </row>
    <row r="131" spans="1:9" x14ac:dyDescent="0.35">
      <c r="A131" s="1" t="s">
        <v>4</v>
      </c>
      <c r="B131" s="1" t="s">
        <v>119</v>
      </c>
      <c r="C131" s="1">
        <v>155</v>
      </c>
      <c r="D131" s="61">
        <v>2200</v>
      </c>
      <c r="E131" s="38">
        <v>0.25380000000000003</v>
      </c>
      <c r="F131" s="38">
        <v>4.4699999999999997E-2</v>
      </c>
      <c r="G131" s="38">
        <v>1.83E-2</v>
      </c>
      <c r="H131" s="38">
        <v>0</v>
      </c>
      <c r="I131" s="38">
        <v>0.21440000000000001</v>
      </c>
    </row>
    <row r="132" spans="1:9" x14ac:dyDescent="0.35">
      <c r="A132" s="1" t="s">
        <v>4</v>
      </c>
      <c r="B132" s="1" t="s">
        <v>120</v>
      </c>
      <c r="C132" s="1">
        <v>152</v>
      </c>
      <c r="D132" s="61">
        <v>14168</v>
      </c>
      <c r="E132" s="38">
        <v>0.24610000000000001</v>
      </c>
      <c r="F132" s="38">
        <v>0.17960000000000001</v>
      </c>
      <c r="G132" s="38">
        <v>7.5499999999999998E-2</v>
      </c>
      <c r="H132" s="38">
        <v>0</v>
      </c>
      <c r="I132" s="38">
        <v>7.2900000000000006E-2</v>
      </c>
    </row>
    <row r="133" spans="1:9" x14ac:dyDescent="0.35">
      <c r="A133" s="1"/>
      <c r="B133" s="1"/>
      <c r="C133" s="1"/>
      <c r="D133" s="1"/>
      <c r="E133" s="1"/>
      <c r="F133" s="1"/>
      <c r="G133" s="1"/>
      <c r="H133" s="1"/>
      <c r="I133" s="1"/>
    </row>
    <row r="134" spans="1:9" x14ac:dyDescent="0.35">
      <c r="A134" s="1" t="s">
        <v>5</v>
      </c>
      <c r="B134" s="1" t="s">
        <v>118</v>
      </c>
      <c r="C134" s="1">
        <v>151</v>
      </c>
      <c r="D134" s="61">
        <v>45489</v>
      </c>
      <c r="E134" s="38">
        <v>0.12989999999999999</v>
      </c>
      <c r="F134" s="38">
        <v>0.1231</v>
      </c>
      <c r="G134" s="38">
        <v>0.11119999999999999</v>
      </c>
      <c r="H134" s="38">
        <v>6.7999999999999996E-3</v>
      </c>
      <c r="I134" s="38">
        <v>0</v>
      </c>
    </row>
    <row r="135" spans="1:9" x14ac:dyDescent="0.35">
      <c r="A135" s="1" t="s">
        <v>5</v>
      </c>
      <c r="B135" s="1" t="s">
        <v>119</v>
      </c>
      <c r="C135" s="1">
        <v>156</v>
      </c>
      <c r="D135" s="61">
        <v>55229</v>
      </c>
      <c r="E135" s="38">
        <v>0.1353</v>
      </c>
      <c r="F135" s="38">
        <v>8.77E-2</v>
      </c>
      <c r="G135" s="38">
        <v>8.1900000000000001E-2</v>
      </c>
      <c r="H135" s="38">
        <v>1.32E-2</v>
      </c>
      <c r="I135" s="38">
        <v>3.44E-2</v>
      </c>
    </row>
    <row r="136" spans="1:9" x14ac:dyDescent="0.35">
      <c r="A136" s="1" t="s">
        <v>5</v>
      </c>
      <c r="B136" s="1" t="s">
        <v>120</v>
      </c>
      <c r="C136" s="1">
        <v>156</v>
      </c>
      <c r="D136" s="61">
        <v>55231</v>
      </c>
      <c r="E136" s="38">
        <v>0.12470000000000001</v>
      </c>
      <c r="F136" s="38">
        <v>0.1037</v>
      </c>
      <c r="G136" s="38">
        <v>0.1037</v>
      </c>
      <c r="H136" s="38">
        <v>7.7999999999999996E-3</v>
      </c>
      <c r="I136" s="38">
        <v>1.32E-2</v>
      </c>
    </row>
    <row r="137" spans="1:9" x14ac:dyDescent="0.35">
      <c r="A137" s="1"/>
      <c r="B137" s="1"/>
      <c r="C137" s="1"/>
      <c r="D137" s="1"/>
      <c r="E137" s="1"/>
      <c r="F137" s="1"/>
      <c r="G137" s="1"/>
      <c r="H137" s="1"/>
      <c r="I137" s="1"/>
    </row>
    <row r="138" spans="1:9" x14ac:dyDescent="0.35">
      <c r="A138" s="1" t="s">
        <v>29</v>
      </c>
      <c r="B138" s="1" t="s">
        <v>118</v>
      </c>
      <c r="C138" s="1">
        <v>154</v>
      </c>
      <c r="D138" s="61">
        <v>7246</v>
      </c>
      <c r="E138" s="38">
        <v>0.22070000000000001</v>
      </c>
      <c r="F138" s="38">
        <v>0.1867</v>
      </c>
      <c r="G138" s="38">
        <v>0.18160000000000001</v>
      </c>
      <c r="H138" s="38">
        <v>0</v>
      </c>
      <c r="I138" s="38">
        <v>3.4000000000000002E-2</v>
      </c>
    </row>
    <row r="139" spans="1:9" x14ac:dyDescent="0.35">
      <c r="A139" s="1" t="s">
        <v>29</v>
      </c>
      <c r="B139" s="1" t="s">
        <v>119</v>
      </c>
      <c r="C139" s="1">
        <v>156</v>
      </c>
      <c r="D139" s="61">
        <v>8799</v>
      </c>
      <c r="E139" s="38">
        <v>0.27689999999999998</v>
      </c>
      <c r="F139" s="38">
        <v>0.16450000000000001</v>
      </c>
      <c r="G139" s="38">
        <v>0.13200000000000001</v>
      </c>
      <c r="H139" s="38">
        <v>0</v>
      </c>
      <c r="I139" s="38">
        <v>0.1124</v>
      </c>
    </row>
    <row r="140" spans="1:9" x14ac:dyDescent="0.35">
      <c r="A140" s="1" t="s">
        <v>29</v>
      </c>
      <c r="B140" s="1" t="s">
        <v>120</v>
      </c>
      <c r="C140" s="1">
        <v>156</v>
      </c>
      <c r="D140" s="61">
        <v>31561</v>
      </c>
      <c r="E140" s="38">
        <v>0.12520000000000001</v>
      </c>
      <c r="F140" s="38">
        <v>9.7600000000000006E-2</v>
      </c>
      <c r="G140" s="38">
        <v>8.8499999999999995E-2</v>
      </c>
      <c r="H140" s="38">
        <v>1.3899999999999999E-2</v>
      </c>
      <c r="I140" s="38">
        <v>1.37E-2</v>
      </c>
    </row>
    <row r="141" spans="1:9" x14ac:dyDescent="0.35">
      <c r="A141" s="1"/>
      <c r="B141" s="1"/>
      <c r="C141" s="1"/>
      <c r="D141" s="1"/>
      <c r="E141" s="1"/>
      <c r="F141" s="1"/>
      <c r="G141" s="1"/>
      <c r="H141" s="1"/>
      <c r="I141" s="1"/>
    </row>
    <row r="142" spans="1:9" x14ac:dyDescent="0.35">
      <c r="A142" s="1" t="s">
        <v>50</v>
      </c>
      <c r="B142" s="1" t="s">
        <v>118</v>
      </c>
      <c r="C142" s="1">
        <v>138</v>
      </c>
      <c r="D142" s="61">
        <v>7270</v>
      </c>
      <c r="E142" s="38">
        <v>0.19040000000000001</v>
      </c>
      <c r="F142" s="38">
        <v>0.19040000000000001</v>
      </c>
      <c r="G142" s="38">
        <v>0.15559999999999999</v>
      </c>
      <c r="H142" s="38">
        <v>0</v>
      </c>
      <c r="I142" s="38">
        <v>0</v>
      </c>
    </row>
    <row r="143" spans="1:9" x14ac:dyDescent="0.35">
      <c r="A143" s="1" t="s">
        <v>50</v>
      </c>
      <c r="B143" s="1" t="s">
        <v>119</v>
      </c>
      <c r="C143" s="1">
        <v>156</v>
      </c>
      <c r="D143" s="61">
        <v>29654</v>
      </c>
      <c r="E143" s="38">
        <v>0.15490000000000001</v>
      </c>
      <c r="F143" s="38">
        <v>8.3799999999999999E-2</v>
      </c>
      <c r="G143" s="38">
        <v>8.3799999999999999E-2</v>
      </c>
      <c r="H143" s="38">
        <v>0</v>
      </c>
      <c r="I143" s="38">
        <v>7.1099999999999997E-2</v>
      </c>
    </row>
    <row r="144" spans="1:9" x14ac:dyDescent="0.35">
      <c r="A144" s="1" t="s">
        <v>50</v>
      </c>
      <c r="B144" s="1" t="s">
        <v>120</v>
      </c>
      <c r="C144" s="1">
        <v>159</v>
      </c>
      <c r="D144" s="61">
        <v>44971</v>
      </c>
      <c r="E144" s="38">
        <v>0.28050000000000003</v>
      </c>
      <c r="F144" s="38">
        <v>0.1923</v>
      </c>
      <c r="G144" s="38">
        <v>0.1779</v>
      </c>
      <c r="H144" s="38">
        <v>9.5999999999999992E-3</v>
      </c>
      <c r="I144" s="38">
        <v>7.85E-2</v>
      </c>
    </row>
    <row r="145" spans="1:9" x14ac:dyDescent="0.35">
      <c r="A145" s="1"/>
      <c r="B145" s="1"/>
      <c r="C145" s="1"/>
      <c r="D145" s="1"/>
      <c r="E145" s="1"/>
      <c r="F145" s="1"/>
      <c r="G145" s="1"/>
      <c r="H145" s="1"/>
      <c r="I145" s="1"/>
    </row>
    <row r="146" spans="1:9" x14ac:dyDescent="0.35">
      <c r="A146" s="1" t="s">
        <v>6</v>
      </c>
      <c r="B146" s="1" t="s">
        <v>118</v>
      </c>
      <c r="C146" s="1">
        <v>142</v>
      </c>
      <c r="D146" s="61">
        <v>45275</v>
      </c>
      <c r="E146" s="38">
        <v>0.2477</v>
      </c>
      <c r="F146" s="38">
        <v>0.23599999999999999</v>
      </c>
      <c r="G146" s="38">
        <v>0.1971</v>
      </c>
      <c r="H146" s="38">
        <v>0</v>
      </c>
      <c r="I146" s="38">
        <v>1.17E-2</v>
      </c>
    </row>
    <row r="147" spans="1:9" x14ac:dyDescent="0.35">
      <c r="A147" s="1" t="s">
        <v>6</v>
      </c>
      <c r="B147" s="1" t="s">
        <v>119</v>
      </c>
      <c r="C147" s="1">
        <v>150</v>
      </c>
      <c r="D147" s="61">
        <v>69122</v>
      </c>
      <c r="E147" s="38">
        <v>0.25530000000000003</v>
      </c>
      <c r="F147" s="38">
        <v>0.125</v>
      </c>
      <c r="G147" s="38">
        <v>0.1084</v>
      </c>
      <c r="H147" s="38">
        <v>0</v>
      </c>
      <c r="I147" s="38">
        <v>0.1303</v>
      </c>
    </row>
    <row r="148" spans="1:9" x14ac:dyDescent="0.35">
      <c r="A148" s="1" t="s">
        <v>6</v>
      </c>
      <c r="B148" s="1" t="s">
        <v>120</v>
      </c>
      <c r="C148" s="1">
        <v>149</v>
      </c>
      <c r="D148" s="61">
        <v>85661</v>
      </c>
      <c r="E148" s="38">
        <v>0.29680000000000001</v>
      </c>
      <c r="F148" s="38">
        <v>0.1235</v>
      </c>
      <c r="G148" s="38">
        <v>9.3899999999999997E-2</v>
      </c>
      <c r="H148" s="38">
        <v>0</v>
      </c>
      <c r="I148" s="38">
        <v>0.17330000000000001</v>
      </c>
    </row>
    <row r="149" spans="1:9" x14ac:dyDescent="0.35">
      <c r="A149" s="1"/>
      <c r="B149" s="1"/>
      <c r="C149" s="1"/>
      <c r="D149" s="1"/>
      <c r="E149" s="1"/>
      <c r="F149" s="1"/>
      <c r="G149" s="1"/>
      <c r="H149" s="1"/>
      <c r="I149" s="1"/>
    </row>
    <row r="150" spans="1:9" x14ac:dyDescent="0.35">
      <c r="A150" s="1" t="s">
        <v>43</v>
      </c>
      <c r="B150" s="1" t="s">
        <v>118</v>
      </c>
      <c r="C150" s="1">
        <v>150</v>
      </c>
      <c r="D150" s="61">
        <v>77798</v>
      </c>
      <c r="E150" s="38">
        <v>4.7800000000000002E-2</v>
      </c>
      <c r="F150" s="38">
        <v>3.1399999999999997E-2</v>
      </c>
      <c r="G150" s="38">
        <v>2.93E-2</v>
      </c>
      <c r="H150" s="38">
        <v>1.6299999999999999E-2</v>
      </c>
      <c r="I150" s="38">
        <v>0</v>
      </c>
    </row>
    <row r="151" spans="1:9" x14ac:dyDescent="0.35">
      <c r="A151" s="1" t="s">
        <v>43</v>
      </c>
      <c r="B151" s="1" t="s">
        <v>119</v>
      </c>
      <c r="C151" s="1">
        <v>150</v>
      </c>
      <c r="D151" s="61">
        <v>27942</v>
      </c>
      <c r="E151" s="38">
        <v>7.4999999999999997E-2</v>
      </c>
      <c r="F151" s="38">
        <v>5.1499999999999997E-2</v>
      </c>
      <c r="G151" s="38">
        <v>3.3399999999999999E-2</v>
      </c>
      <c r="H151" s="38">
        <v>0</v>
      </c>
      <c r="I151" s="38">
        <v>2.35E-2</v>
      </c>
    </row>
    <row r="152" spans="1:9" x14ac:dyDescent="0.35">
      <c r="A152" s="1" t="s">
        <v>43</v>
      </c>
      <c r="B152" s="1" t="s">
        <v>120</v>
      </c>
      <c r="C152" s="1">
        <v>150</v>
      </c>
      <c r="D152" s="61">
        <v>105650</v>
      </c>
      <c r="E152" s="38">
        <v>0.24909999999999999</v>
      </c>
      <c r="F152" s="38">
        <v>9.7799999999999998E-2</v>
      </c>
      <c r="G152" s="38">
        <v>6.4699999999999994E-2</v>
      </c>
      <c r="H152" s="38">
        <v>7.0000000000000001E-3</v>
      </c>
      <c r="I152" s="38">
        <v>0.14430000000000001</v>
      </c>
    </row>
    <row r="153" spans="1:9" x14ac:dyDescent="0.35">
      <c r="A153" s="1"/>
      <c r="B153" s="1"/>
      <c r="C153" s="1"/>
      <c r="D153" s="1"/>
      <c r="E153" s="1"/>
      <c r="F153" s="1"/>
      <c r="G153" s="1"/>
      <c r="H153" s="1"/>
      <c r="I153" s="1"/>
    </row>
    <row r="154" spans="1:9" x14ac:dyDescent="0.35">
      <c r="A154" s="1" t="s">
        <v>30</v>
      </c>
      <c r="B154" s="1" t="s">
        <v>118</v>
      </c>
      <c r="C154" s="1">
        <v>155</v>
      </c>
      <c r="D154" s="61">
        <v>20801</v>
      </c>
      <c r="E154" s="38">
        <v>3.2899999999999999E-2</v>
      </c>
      <c r="F154" s="38">
        <v>3.2899999999999999E-2</v>
      </c>
      <c r="G154" s="38">
        <v>3.2899999999999999E-2</v>
      </c>
      <c r="H154" s="38">
        <v>0</v>
      </c>
      <c r="I154" s="38">
        <v>0</v>
      </c>
    </row>
    <row r="155" spans="1:9" x14ac:dyDescent="0.35">
      <c r="A155" s="1" t="s">
        <v>30</v>
      </c>
      <c r="B155" s="1" t="s">
        <v>119</v>
      </c>
      <c r="C155" s="1">
        <v>156</v>
      </c>
      <c r="D155" s="61">
        <v>18604</v>
      </c>
      <c r="E155" s="38">
        <v>5.7200000000000001E-2</v>
      </c>
      <c r="F155" s="38">
        <v>5.7200000000000001E-2</v>
      </c>
      <c r="G155" s="38">
        <v>1.7999999999999999E-2</v>
      </c>
      <c r="H155" s="38">
        <v>0</v>
      </c>
      <c r="I155" s="38">
        <v>0</v>
      </c>
    </row>
    <row r="156" spans="1:9" x14ac:dyDescent="0.35">
      <c r="A156" s="1" t="s">
        <v>30</v>
      </c>
      <c r="B156" s="1" t="s">
        <v>120</v>
      </c>
      <c r="C156" s="1">
        <v>156</v>
      </c>
      <c r="D156" s="61">
        <v>39525</v>
      </c>
      <c r="E156" s="38">
        <v>2.5100000000000001E-2</v>
      </c>
      <c r="F156" s="38">
        <v>2.5100000000000001E-2</v>
      </c>
      <c r="G156" s="38">
        <v>2.5100000000000001E-2</v>
      </c>
      <c r="H156" s="38">
        <v>0</v>
      </c>
      <c r="I156" s="38">
        <v>0</v>
      </c>
    </row>
    <row r="157" spans="1:9" x14ac:dyDescent="0.35">
      <c r="A157" s="1"/>
      <c r="B157" s="1"/>
      <c r="C157" s="1"/>
      <c r="D157" s="1"/>
      <c r="E157" s="1"/>
      <c r="F157" s="1"/>
      <c r="G157" s="1"/>
      <c r="H157" s="1"/>
      <c r="I157" s="1"/>
    </row>
    <row r="158" spans="1:9" x14ac:dyDescent="0.35">
      <c r="A158" s="1" t="s">
        <v>51</v>
      </c>
      <c r="B158" s="1" t="s">
        <v>118</v>
      </c>
      <c r="C158" s="1">
        <v>123</v>
      </c>
      <c r="D158" s="61">
        <v>16482</v>
      </c>
      <c r="E158" s="38">
        <v>0.18909999999999999</v>
      </c>
      <c r="F158" s="38">
        <v>0.18909999999999999</v>
      </c>
      <c r="G158" s="38">
        <v>0.1489</v>
      </c>
      <c r="H158" s="38">
        <v>0</v>
      </c>
      <c r="I158" s="38">
        <v>0</v>
      </c>
    </row>
    <row r="159" spans="1:9" x14ac:dyDescent="0.35">
      <c r="A159" s="1" t="s">
        <v>51</v>
      </c>
      <c r="B159" s="1" t="s">
        <v>119</v>
      </c>
      <c r="C159" s="1">
        <v>140</v>
      </c>
      <c r="D159" s="61">
        <v>17607</v>
      </c>
      <c r="E159" s="38">
        <v>0.1188</v>
      </c>
      <c r="F159" s="38">
        <v>9.7199999999999995E-2</v>
      </c>
      <c r="G159" s="38">
        <v>0.06</v>
      </c>
      <c r="H159" s="38">
        <v>0</v>
      </c>
      <c r="I159" s="38">
        <v>2.1600000000000001E-2</v>
      </c>
    </row>
    <row r="160" spans="1:9" x14ac:dyDescent="0.35">
      <c r="A160" s="1" t="s">
        <v>51</v>
      </c>
      <c r="B160" s="1" t="s">
        <v>120</v>
      </c>
      <c r="C160" s="1">
        <v>118</v>
      </c>
      <c r="D160" s="61">
        <v>67543</v>
      </c>
      <c r="E160" s="38">
        <v>6.8400000000000002E-2</v>
      </c>
      <c r="F160" s="38">
        <v>5.7500000000000002E-2</v>
      </c>
      <c r="G160" s="38">
        <v>5.7500000000000002E-2</v>
      </c>
      <c r="H160" s="38">
        <v>5.7000000000000002E-3</v>
      </c>
      <c r="I160" s="38">
        <v>5.3E-3</v>
      </c>
    </row>
    <row r="161" spans="1:9" x14ac:dyDescent="0.35">
      <c r="A161" s="1"/>
      <c r="B161" s="1"/>
      <c r="C161" s="1"/>
      <c r="D161" s="1"/>
      <c r="E161" s="1"/>
      <c r="F161" s="1"/>
      <c r="G161" s="1"/>
      <c r="H161" s="1"/>
      <c r="I161" s="1"/>
    </row>
    <row r="162" spans="1:9" x14ac:dyDescent="0.35">
      <c r="A162" s="1" t="s">
        <v>13</v>
      </c>
      <c r="B162" s="1" t="s">
        <v>118</v>
      </c>
      <c r="C162" s="1">
        <v>148</v>
      </c>
      <c r="D162" s="61">
        <v>57455</v>
      </c>
      <c r="E162" s="38">
        <v>9.9299999999999999E-2</v>
      </c>
      <c r="F162" s="38">
        <v>9.3100000000000002E-2</v>
      </c>
      <c r="G162" s="38">
        <v>5.79E-2</v>
      </c>
      <c r="H162" s="38">
        <v>0</v>
      </c>
      <c r="I162" s="38">
        <v>6.1999999999999998E-3</v>
      </c>
    </row>
    <row r="163" spans="1:9" x14ac:dyDescent="0.35">
      <c r="A163" s="1" t="s">
        <v>13</v>
      </c>
      <c r="B163" s="1" t="s">
        <v>119</v>
      </c>
      <c r="C163" s="1">
        <v>152</v>
      </c>
      <c r="D163" s="61">
        <v>77021</v>
      </c>
      <c r="E163" s="38">
        <v>0.28320000000000001</v>
      </c>
      <c r="F163" s="38">
        <v>0.20100000000000001</v>
      </c>
      <c r="G163" s="38">
        <v>0.18079999999999999</v>
      </c>
      <c r="H163" s="38">
        <v>0</v>
      </c>
      <c r="I163" s="38">
        <v>8.2199999999999995E-2</v>
      </c>
    </row>
    <row r="164" spans="1:9" x14ac:dyDescent="0.35">
      <c r="A164" s="1" t="s">
        <v>13</v>
      </c>
      <c r="B164" s="1" t="s">
        <v>120</v>
      </c>
      <c r="C164" s="1">
        <v>154</v>
      </c>
      <c r="D164" s="61">
        <v>183338</v>
      </c>
      <c r="E164" s="38">
        <v>0.15740000000000001</v>
      </c>
      <c r="F164" s="38">
        <v>7.7399999999999997E-2</v>
      </c>
      <c r="G164" s="38">
        <v>7.1499999999999994E-2</v>
      </c>
      <c r="H164" s="38">
        <v>0</v>
      </c>
      <c r="I164" s="38">
        <v>0.08</v>
      </c>
    </row>
    <row r="165" spans="1:9" x14ac:dyDescent="0.35">
      <c r="A165" s="1"/>
      <c r="B165" s="1"/>
      <c r="C165" s="1"/>
      <c r="D165" s="1"/>
      <c r="E165" s="1"/>
      <c r="F165" s="1"/>
      <c r="G165" s="1"/>
      <c r="H165" s="1"/>
      <c r="I165" s="1"/>
    </row>
    <row r="166" spans="1:9" x14ac:dyDescent="0.35">
      <c r="A166" s="1" t="s">
        <v>7</v>
      </c>
      <c r="B166" s="1" t="s">
        <v>118</v>
      </c>
      <c r="C166" s="1">
        <v>118</v>
      </c>
      <c r="D166" s="61">
        <v>6459</v>
      </c>
      <c r="E166" s="38">
        <v>0.15790000000000001</v>
      </c>
      <c r="F166" s="38">
        <v>0.15790000000000001</v>
      </c>
      <c r="G166" s="38">
        <v>7.0000000000000007E-2</v>
      </c>
      <c r="H166" s="38">
        <v>0</v>
      </c>
      <c r="I166" s="38">
        <v>0</v>
      </c>
    </row>
    <row r="167" spans="1:9" x14ac:dyDescent="0.35">
      <c r="A167" s="1" t="s">
        <v>7</v>
      </c>
      <c r="B167" s="1" t="s">
        <v>119</v>
      </c>
      <c r="C167" s="1">
        <v>134</v>
      </c>
      <c r="D167" s="61">
        <v>6366</v>
      </c>
      <c r="E167" s="38">
        <v>0</v>
      </c>
      <c r="F167" s="38">
        <v>0</v>
      </c>
      <c r="G167" s="38">
        <v>0</v>
      </c>
      <c r="H167" s="38">
        <v>0</v>
      </c>
      <c r="I167" s="38">
        <v>0</v>
      </c>
    </row>
    <row r="168" spans="1:9" x14ac:dyDescent="0.35">
      <c r="A168" s="1" t="s">
        <v>7</v>
      </c>
      <c r="B168" s="1" t="s">
        <v>120</v>
      </c>
      <c r="C168" s="1">
        <v>135</v>
      </c>
      <c r="D168" s="61">
        <v>10098</v>
      </c>
      <c r="E168" s="38">
        <v>0.1196</v>
      </c>
      <c r="F168" s="38">
        <v>8.1299999999999997E-2</v>
      </c>
      <c r="G168" s="38">
        <v>8.1299999999999997E-2</v>
      </c>
      <c r="H168" s="38">
        <v>4.7999999999999996E-3</v>
      </c>
      <c r="I168" s="38">
        <v>3.3599999999999998E-2</v>
      </c>
    </row>
    <row r="169" spans="1:9" x14ac:dyDescent="0.35">
      <c r="A169" s="1"/>
      <c r="B169" s="1"/>
      <c r="C169" s="1"/>
      <c r="D169" s="1"/>
      <c r="E169" s="1"/>
      <c r="F169" s="1"/>
      <c r="G169" s="1"/>
      <c r="H169" s="1"/>
      <c r="I169" s="1"/>
    </row>
    <row r="170" spans="1:9" x14ac:dyDescent="0.35">
      <c r="A170" s="1" t="s">
        <v>8</v>
      </c>
      <c r="B170" s="1" t="s">
        <v>118</v>
      </c>
      <c r="C170" s="1">
        <v>74</v>
      </c>
      <c r="D170" s="61">
        <v>2349</v>
      </c>
      <c r="E170" s="38">
        <v>0.14610000000000001</v>
      </c>
      <c r="F170" s="38">
        <v>0.14610000000000001</v>
      </c>
      <c r="G170" s="38">
        <v>0.1031</v>
      </c>
      <c r="H170" s="38">
        <v>0</v>
      </c>
      <c r="I170" s="38">
        <v>0</v>
      </c>
    </row>
    <row r="171" spans="1:9" x14ac:dyDescent="0.35">
      <c r="A171" s="1" t="s">
        <v>8</v>
      </c>
      <c r="B171" s="1" t="s">
        <v>119</v>
      </c>
      <c r="C171" s="1">
        <v>74</v>
      </c>
      <c r="D171" s="61">
        <v>3694</v>
      </c>
      <c r="E171" s="38">
        <v>0.2429</v>
      </c>
      <c r="F171" s="38">
        <v>0.1595</v>
      </c>
      <c r="G171" s="38">
        <v>0.1595</v>
      </c>
      <c r="H171" s="38">
        <v>9.7000000000000003E-3</v>
      </c>
      <c r="I171" s="38">
        <v>7.3599999999999999E-2</v>
      </c>
    </row>
    <row r="172" spans="1:9" x14ac:dyDescent="0.35">
      <c r="A172" s="1" t="s">
        <v>8</v>
      </c>
      <c r="B172" s="1" t="s">
        <v>120</v>
      </c>
      <c r="C172" s="1">
        <v>78</v>
      </c>
      <c r="D172" s="61">
        <v>5777</v>
      </c>
      <c r="E172" s="38">
        <v>0.17860000000000001</v>
      </c>
      <c r="F172" s="38">
        <v>0.11990000000000001</v>
      </c>
      <c r="G172" s="38">
        <v>0.11990000000000001</v>
      </c>
      <c r="H172" s="38">
        <v>0</v>
      </c>
      <c r="I172" s="38">
        <v>5.8799999999999998E-2</v>
      </c>
    </row>
    <row r="173" spans="1:9" x14ac:dyDescent="0.35">
      <c r="A173" s="1"/>
      <c r="B173" s="1"/>
      <c r="C173" s="1"/>
      <c r="D173" s="1"/>
      <c r="E173" s="1"/>
      <c r="F173" s="1"/>
      <c r="G173" s="1"/>
      <c r="H173" s="1"/>
      <c r="I173" s="1"/>
    </row>
    <row r="174" spans="1:9" x14ac:dyDescent="0.35">
      <c r="A174" s="1" t="s">
        <v>22</v>
      </c>
      <c r="B174" s="1" t="s">
        <v>118</v>
      </c>
      <c r="C174" s="1">
        <v>151</v>
      </c>
      <c r="D174" s="61">
        <v>13836</v>
      </c>
      <c r="E174" s="38">
        <v>4.8500000000000001E-2</v>
      </c>
      <c r="F174" s="38">
        <v>4.8500000000000001E-2</v>
      </c>
      <c r="G174" s="38">
        <v>3.3300000000000003E-2</v>
      </c>
      <c r="H174" s="38">
        <v>0</v>
      </c>
      <c r="I174" s="38">
        <v>0</v>
      </c>
    </row>
    <row r="175" spans="1:9" x14ac:dyDescent="0.35">
      <c r="A175" s="1" t="s">
        <v>22</v>
      </c>
      <c r="B175" s="1" t="s">
        <v>119</v>
      </c>
      <c r="C175" s="1">
        <v>156</v>
      </c>
      <c r="D175" s="61">
        <v>26169</v>
      </c>
      <c r="E175" s="38">
        <v>2.0899999999999998E-2</v>
      </c>
      <c r="F175" s="38">
        <v>2.0899999999999998E-2</v>
      </c>
      <c r="G175" s="38">
        <v>1.38E-2</v>
      </c>
      <c r="H175" s="38">
        <v>0</v>
      </c>
      <c r="I175" s="38">
        <v>0</v>
      </c>
    </row>
    <row r="176" spans="1:9" x14ac:dyDescent="0.35">
      <c r="A176" s="1" t="s">
        <v>22</v>
      </c>
      <c r="B176" s="1" t="s">
        <v>120</v>
      </c>
      <c r="C176" s="1">
        <v>156</v>
      </c>
      <c r="D176" s="61">
        <v>44353</v>
      </c>
      <c r="E176" s="38">
        <v>6.9900000000000004E-2</v>
      </c>
      <c r="F176" s="38">
        <v>6.9900000000000004E-2</v>
      </c>
      <c r="G176" s="38">
        <v>5.16E-2</v>
      </c>
      <c r="H176" s="38">
        <v>0</v>
      </c>
      <c r="I176" s="38">
        <v>0</v>
      </c>
    </row>
    <row r="177" spans="1:9" x14ac:dyDescent="0.35">
      <c r="A177" s="1"/>
      <c r="B177" s="1"/>
      <c r="C177" s="1"/>
      <c r="D177" s="1"/>
      <c r="E177" s="1"/>
      <c r="F177" s="1"/>
      <c r="G177" s="1"/>
      <c r="H177" s="1"/>
      <c r="I177" s="1"/>
    </row>
    <row r="178" spans="1:9" x14ac:dyDescent="0.35">
      <c r="A178" s="1" t="s">
        <v>31</v>
      </c>
      <c r="B178" s="1" t="s">
        <v>118</v>
      </c>
      <c r="C178" s="1">
        <v>150</v>
      </c>
      <c r="D178" s="1">
        <v>635</v>
      </c>
      <c r="E178" s="38">
        <v>0.30620000000000003</v>
      </c>
      <c r="F178" s="38">
        <v>8.14E-2</v>
      </c>
      <c r="G178" s="38">
        <v>5.8799999999999998E-2</v>
      </c>
      <c r="H178" s="38">
        <v>0</v>
      </c>
      <c r="I178" s="38">
        <v>0.2248</v>
      </c>
    </row>
    <row r="179" spans="1:9" x14ac:dyDescent="0.35">
      <c r="A179" s="1" t="s">
        <v>31</v>
      </c>
      <c r="B179" s="1" t="s">
        <v>119</v>
      </c>
      <c r="C179" s="1">
        <v>152</v>
      </c>
      <c r="D179" s="61">
        <v>2294</v>
      </c>
      <c r="E179" s="38">
        <v>4.3799999999999999E-2</v>
      </c>
      <c r="F179" s="38">
        <v>6.4000000000000003E-3</v>
      </c>
      <c r="G179" s="38">
        <v>6.4000000000000003E-3</v>
      </c>
      <c r="H179" s="38">
        <v>0</v>
      </c>
      <c r="I179" s="38">
        <v>3.7400000000000003E-2</v>
      </c>
    </row>
    <row r="180" spans="1:9" x14ac:dyDescent="0.35">
      <c r="A180" s="1" t="s">
        <v>31</v>
      </c>
      <c r="B180" s="1" t="s">
        <v>120</v>
      </c>
      <c r="C180" s="1">
        <v>152</v>
      </c>
      <c r="D180" s="61">
        <v>3438</v>
      </c>
      <c r="E180" s="38">
        <v>0.25109999999999999</v>
      </c>
      <c r="F180" s="38">
        <v>0.1305</v>
      </c>
      <c r="G180" s="38">
        <v>9.3600000000000003E-2</v>
      </c>
      <c r="H180" s="38">
        <v>5.9799999999999999E-2</v>
      </c>
      <c r="I180" s="38">
        <v>6.08E-2</v>
      </c>
    </row>
    <row r="181" spans="1:9" x14ac:dyDescent="0.35">
      <c r="A181" s="1"/>
      <c r="B181" s="1"/>
      <c r="C181" s="1"/>
      <c r="D181" s="1"/>
      <c r="E181" s="1"/>
      <c r="F181" s="1"/>
      <c r="G181" s="1"/>
      <c r="H181" s="1"/>
      <c r="I181" s="1"/>
    </row>
    <row r="182" spans="1:9" x14ac:dyDescent="0.35">
      <c r="A182" s="1" t="s">
        <v>23</v>
      </c>
      <c r="B182" s="1" t="s">
        <v>118</v>
      </c>
      <c r="C182" s="1">
        <v>147</v>
      </c>
      <c r="D182" s="61">
        <v>19719</v>
      </c>
      <c r="E182" s="38">
        <v>8.0100000000000005E-2</v>
      </c>
      <c r="F182" s="38">
        <v>8.0100000000000005E-2</v>
      </c>
      <c r="G182" s="38">
        <v>6.2399999999999997E-2</v>
      </c>
      <c r="H182" s="38">
        <v>0</v>
      </c>
      <c r="I182" s="38">
        <v>0</v>
      </c>
    </row>
    <row r="183" spans="1:9" x14ac:dyDescent="0.35">
      <c r="A183" s="1" t="s">
        <v>23</v>
      </c>
      <c r="B183" s="1" t="s">
        <v>119</v>
      </c>
      <c r="C183" s="1">
        <v>150</v>
      </c>
      <c r="D183" s="61">
        <v>18141</v>
      </c>
      <c r="E183" s="38">
        <v>7.3700000000000002E-2</v>
      </c>
      <c r="F183" s="38">
        <v>5.5199999999999999E-2</v>
      </c>
      <c r="G183" s="38">
        <v>3.56E-2</v>
      </c>
      <c r="H183" s="38">
        <v>0</v>
      </c>
      <c r="I183" s="38">
        <v>1.8499999999999999E-2</v>
      </c>
    </row>
    <row r="184" spans="1:9" x14ac:dyDescent="0.35">
      <c r="A184" s="1" t="s">
        <v>23</v>
      </c>
      <c r="B184" s="1" t="s">
        <v>120</v>
      </c>
      <c r="C184" s="1">
        <v>150</v>
      </c>
      <c r="D184" s="61">
        <v>37029</v>
      </c>
      <c r="E184" s="38">
        <v>0.20250000000000001</v>
      </c>
      <c r="F184" s="38">
        <v>0.19270000000000001</v>
      </c>
      <c r="G184" s="38">
        <v>0.13109999999999999</v>
      </c>
      <c r="H184" s="38">
        <v>5.3E-3</v>
      </c>
      <c r="I184" s="38">
        <v>4.4999999999999997E-3</v>
      </c>
    </row>
    <row r="185" spans="1:9" x14ac:dyDescent="0.35">
      <c r="A185" s="1"/>
      <c r="B185" s="1"/>
      <c r="C185" s="1"/>
      <c r="D185" s="1"/>
      <c r="E185" s="1"/>
      <c r="F185" s="1"/>
      <c r="G185" s="1"/>
      <c r="H185" s="1"/>
      <c r="I185" s="1"/>
    </row>
    <row r="186" spans="1:9" x14ac:dyDescent="0.35">
      <c r="A186" s="1" t="s">
        <v>32</v>
      </c>
      <c r="B186" s="1" t="s">
        <v>118</v>
      </c>
      <c r="C186" s="1">
        <v>152</v>
      </c>
      <c r="D186" s="61">
        <v>85876</v>
      </c>
      <c r="E186" s="38">
        <v>3.8199999999999998E-2</v>
      </c>
      <c r="F186" s="38">
        <v>3.8199999999999998E-2</v>
      </c>
      <c r="G186" s="38">
        <v>3.8199999999999998E-2</v>
      </c>
      <c r="H186" s="38">
        <v>0</v>
      </c>
      <c r="I186" s="38">
        <v>0</v>
      </c>
    </row>
    <row r="187" spans="1:9" x14ac:dyDescent="0.35">
      <c r="A187" s="1" t="s">
        <v>32</v>
      </c>
      <c r="B187" s="1" t="s">
        <v>119</v>
      </c>
      <c r="C187" s="1">
        <v>153</v>
      </c>
      <c r="D187" s="61">
        <v>160297</v>
      </c>
      <c r="E187" s="38">
        <v>7.6600000000000001E-2</v>
      </c>
      <c r="F187" s="38">
        <v>4.0599999999999997E-2</v>
      </c>
      <c r="G187" s="38">
        <v>4.0599999999999997E-2</v>
      </c>
      <c r="H187" s="38">
        <v>0</v>
      </c>
      <c r="I187" s="38">
        <v>3.5999999999999997E-2</v>
      </c>
    </row>
    <row r="188" spans="1:9" x14ac:dyDescent="0.35">
      <c r="A188" s="1" t="s">
        <v>32</v>
      </c>
      <c r="B188" s="1" t="s">
        <v>120</v>
      </c>
      <c r="C188" s="1">
        <v>153</v>
      </c>
      <c r="D188" s="61">
        <v>238090</v>
      </c>
      <c r="E188" s="38">
        <v>8.9399999999999993E-2</v>
      </c>
      <c r="F188" s="38">
        <v>3.2199999999999999E-2</v>
      </c>
      <c r="G188" s="38">
        <v>3.2199999999999999E-2</v>
      </c>
      <c r="H188" s="38">
        <v>0</v>
      </c>
      <c r="I188" s="38">
        <v>5.7200000000000001E-2</v>
      </c>
    </row>
    <row r="189" spans="1:9" x14ac:dyDescent="0.35">
      <c r="A189" s="1"/>
      <c r="B189" s="1"/>
      <c r="C189" s="1"/>
      <c r="D189" s="1"/>
      <c r="E189" s="1"/>
      <c r="F189" s="1"/>
      <c r="G189" s="1"/>
      <c r="H189" s="1"/>
      <c r="I189" s="1"/>
    </row>
    <row r="190" spans="1:9" x14ac:dyDescent="0.35">
      <c r="A190" s="1" t="s">
        <v>33</v>
      </c>
      <c r="B190" s="1" t="s">
        <v>118</v>
      </c>
      <c r="C190" s="1">
        <v>155</v>
      </c>
      <c r="D190" s="61">
        <v>17521</v>
      </c>
      <c r="E190" s="38">
        <v>1.52E-2</v>
      </c>
      <c r="F190" s="38">
        <v>1.52E-2</v>
      </c>
      <c r="G190" s="38">
        <v>5.5999999999999999E-3</v>
      </c>
      <c r="H190" s="38">
        <v>0</v>
      </c>
      <c r="I190" s="38">
        <v>0</v>
      </c>
    </row>
    <row r="191" spans="1:9" x14ac:dyDescent="0.35">
      <c r="A191" s="1" t="s">
        <v>33</v>
      </c>
      <c r="B191" s="1" t="s">
        <v>119</v>
      </c>
      <c r="C191" s="1">
        <v>150</v>
      </c>
      <c r="D191" s="61">
        <v>12471</v>
      </c>
      <c r="E191" s="38">
        <v>5.5599999999999997E-2</v>
      </c>
      <c r="F191" s="38">
        <v>5.5599999999999997E-2</v>
      </c>
      <c r="G191" s="38">
        <v>5.5599999999999997E-2</v>
      </c>
      <c r="H191" s="38">
        <v>0</v>
      </c>
      <c r="I191" s="38">
        <v>0</v>
      </c>
    </row>
    <row r="192" spans="1:9" x14ac:dyDescent="0.35">
      <c r="A192" s="1" t="s">
        <v>33</v>
      </c>
      <c r="B192" s="1" t="s">
        <v>120</v>
      </c>
      <c r="C192" s="1">
        <v>151</v>
      </c>
      <c r="D192" s="61">
        <v>69751</v>
      </c>
      <c r="E192" s="38">
        <v>3.49E-2</v>
      </c>
      <c r="F192" s="38">
        <v>2.9499999999999998E-2</v>
      </c>
      <c r="G192" s="38">
        <v>2.29E-2</v>
      </c>
      <c r="H192" s="38">
        <v>5.4999999999999997E-3</v>
      </c>
      <c r="I192" s="38">
        <v>0</v>
      </c>
    </row>
    <row r="193" spans="1:9" x14ac:dyDescent="0.35">
      <c r="A193" s="1"/>
      <c r="B193" s="1"/>
      <c r="C193" s="1"/>
      <c r="D193" s="1"/>
      <c r="E193" s="1"/>
      <c r="F193" s="1"/>
      <c r="G193" s="1"/>
      <c r="H193" s="1"/>
      <c r="I193" s="1"/>
    </row>
    <row r="194" spans="1:9" x14ac:dyDescent="0.35">
      <c r="A194" s="1" t="s">
        <v>14</v>
      </c>
      <c r="B194" s="1" t="s">
        <v>118</v>
      </c>
      <c r="C194" s="1">
        <v>141</v>
      </c>
      <c r="D194" s="61">
        <v>9329</v>
      </c>
      <c r="E194" s="38">
        <v>6.4299999999999996E-2</v>
      </c>
      <c r="F194" s="38">
        <v>6.4299999999999996E-2</v>
      </c>
      <c r="G194" s="38">
        <v>3.3099999999999997E-2</v>
      </c>
      <c r="H194" s="38">
        <v>0</v>
      </c>
      <c r="I194" s="38">
        <v>0</v>
      </c>
    </row>
    <row r="195" spans="1:9" x14ac:dyDescent="0.35">
      <c r="A195" s="1" t="s">
        <v>14</v>
      </c>
      <c r="B195" s="1" t="s">
        <v>119</v>
      </c>
      <c r="C195" s="1">
        <v>156</v>
      </c>
      <c r="D195" s="61">
        <v>19647</v>
      </c>
      <c r="E195" s="38">
        <v>0.21110000000000001</v>
      </c>
      <c r="F195" s="38">
        <v>0.2021</v>
      </c>
      <c r="G195" s="38">
        <v>0.2021</v>
      </c>
      <c r="H195" s="38">
        <v>0</v>
      </c>
      <c r="I195" s="38">
        <v>9.1000000000000004E-3</v>
      </c>
    </row>
    <row r="196" spans="1:9" x14ac:dyDescent="0.35">
      <c r="A196" s="1" t="s">
        <v>14</v>
      </c>
      <c r="B196" s="1" t="s">
        <v>120</v>
      </c>
      <c r="C196" s="1">
        <v>156</v>
      </c>
      <c r="D196" s="61">
        <v>31688</v>
      </c>
      <c r="E196" s="38">
        <v>0.30599999999999999</v>
      </c>
      <c r="F196" s="38">
        <v>0.25209999999999999</v>
      </c>
      <c r="G196" s="38">
        <v>0.2455</v>
      </c>
      <c r="H196" s="38">
        <v>0</v>
      </c>
      <c r="I196" s="38">
        <v>5.3900000000000003E-2</v>
      </c>
    </row>
    <row r="197" spans="1:9" x14ac:dyDescent="0.35">
      <c r="A197" s="1"/>
      <c r="B197" s="1"/>
      <c r="C197" s="1"/>
      <c r="D197" s="1"/>
      <c r="E197" s="1"/>
      <c r="F197" s="1"/>
      <c r="G197" s="1"/>
      <c r="H197" s="1"/>
      <c r="I197" s="1"/>
    </row>
    <row r="198" spans="1:9" x14ac:dyDescent="0.35">
      <c r="A198" s="1" t="s">
        <v>9</v>
      </c>
      <c r="B198" s="1" t="s">
        <v>118</v>
      </c>
      <c r="C198" s="1">
        <v>142</v>
      </c>
      <c r="D198" s="61">
        <v>1266</v>
      </c>
      <c r="E198" s="38">
        <v>0.35389999999999999</v>
      </c>
      <c r="F198" s="38">
        <v>0.35389999999999999</v>
      </c>
      <c r="G198" s="38">
        <v>0.28439999999999999</v>
      </c>
      <c r="H198" s="38">
        <v>0</v>
      </c>
      <c r="I198" s="38">
        <v>0</v>
      </c>
    </row>
    <row r="199" spans="1:9" x14ac:dyDescent="0.35">
      <c r="A199" s="1" t="s">
        <v>9</v>
      </c>
      <c r="B199" s="1" t="s">
        <v>119</v>
      </c>
      <c r="C199" s="1">
        <v>150</v>
      </c>
      <c r="D199" s="61">
        <v>1947</v>
      </c>
      <c r="E199" s="38">
        <v>0.2107</v>
      </c>
      <c r="F199" s="38">
        <v>0.15279999999999999</v>
      </c>
      <c r="G199" s="38">
        <v>0.15279999999999999</v>
      </c>
      <c r="H199" s="38">
        <v>0</v>
      </c>
      <c r="I199" s="38">
        <v>5.79E-2</v>
      </c>
    </row>
    <row r="200" spans="1:9" x14ac:dyDescent="0.35">
      <c r="A200" s="1" t="s">
        <v>9</v>
      </c>
      <c r="B200" s="1" t="s">
        <v>120</v>
      </c>
      <c r="C200" s="1">
        <v>150</v>
      </c>
      <c r="D200" s="61">
        <v>2775</v>
      </c>
      <c r="E200" s="38">
        <v>0.3271</v>
      </c>
      <c r="F200" s="38">
        <v>0.14990000000000001</v>
      </c>
      <c r="G200" s="38">
        <v>0.14990000000000001</v>
      </c>
      <c r="H200" s="38">
        <v>2.9600000000000001E-2</v>
      </c>
      <c r="I200" s="38">
        <v>0.14760000000000001</v>
      </c>
    </row>
    <row r="201" spans="1:9" x14ac:dyDescent="0.35">
      <c r="A201" s="1"/>
      <c r="B201" s="1"/>
      <c r="C201" s="1"/>
      <c r="D201" s="1"/>
      <c r="E201" s="1"/>
      <c r="F201" s="1"/>
      <c r="G201" s="1"/>
      <c r="H201" s="1"/>
      <c r="I201" s="1"/>
    </row>
    <row r="202" spans="1:9" x14ac:dyDescent="0.35">
      <c r="A202" s="1" t="s">
        <v>52</v>
      </c>
      <c r="B202" s="1" t="s">
        <v>118</v>
      </c>
      <c r="C202" s="1">
        <v>149</v>
      </c>
      <c r="D202" s="61">
        <v>32144</v>
      </c>
      <c r="E202" s="38">
        <v>0.14929999999999999</v>
      </c>
      <c r="F202" s="38">
        <v>0.1457</v>
      </c>
      <c r="G202" s="38">
        <v>0.1394</v>
      </c>
      <c r="H202" s="38">
        <v>0</v>
      </c>
      <c r="I202" s="38">
        <v>3.5999999999999999E-3</v>
      </c>
    </row>
    <row r="203" spans="1:9" x14ac:dyDescent="0.35">
      <c r="A203" s="1" t="s">
        <v>52</v>
      </c>
      <c r="B203" s="1" t="s">
        <v>119</v>
      </c>
      <c r="C203" s="1">
        <v>151</v>
      </c>
      <c r="D203" s="61">
        <v>33084</v>
      </c>
      <c r="E203" s="38">
        <v>0.26650000000000001</v>
      </c>
      <c r="F203" s="38">
        <v>0.1928</v>
      </c>
      <c r="G203" s="38">
        <v>0.18490000000000001</v>
      </c>
      <c r="H203" s="38">
        <v>0</v>
      </c>
      <c r="I203" s="38">
        <v>7.3700000000000002E-2</v>
      </c>
    </row>
    <row r="204" spans="1:9" x14ac:dyDescent="0.35">
      <c r="A204" s="1" t="s">
        <v>52</v>
      </c>
      <c r="B204" s="1" t="s">
        <v>120</v>
      </c>
      <c r="C204" s="1">
        <v>151</v>
      </c>
      <c r="D204" s="61">
        <v>176006</v>
      </c>
      <c r="E204" s="38">
        <v>0.27129999999999999</v>
      </c>
      <c r="F204" s="38">
        <v>0.25740000000000002</v>
      </c>
      <c r="G204" s="38">
        <v>0.25740000000000002</v>
      </c>
      <c r="H204" s="38">
        <v>0</v>
      </c>
      <c r="I204" s="38">
        <v>1.3899999999999999E-2</v>
      </c>
    </row>
    <row r="205" spans="1:9" x14ac:dyDescent="0.35">
      <c r="A205" s="1"/>
      <c r="B205" s="1"/>
      <c r="C205" s="1"/>
      <c r="D205" s="1"/>
      <c r="E205" s="1"/>
      <c r="F205" s="1"/>
      <c r="G205" s="1"/>
      <c r="H205" s="1"/>
      <c r="I205" s="1"/>
    </row>
    <row r="206" spans="1:9" x14ac:dyDescent="0.35">
      <c r="A206" s="1" t="s">
        <v>44</v>
      </c>
      <c r="B206" s="1" t="s">
        <v>118</v>
      </c>
      <c r="C206" s="1">
        <v>147</v>
      </c>
      <c r="D206" s="61">
        <v>8304</v>
      </c>
      <c r="E206" s="38">
        <v>5.0799999999999998E-2</v>
      </c>
      <c r="F206" s="38">
        <v>4.4999999999999998E-2</v>
      </c>
      <c r="G206" s="38">
        <v>4.4999999999999998E-2</v>
      </c>
      <c r="H206" s="38">
        <v>0</v>
      </c>
      <c r="I206" s="38">
        <v>5.8999999999999999E-3</v>
      </c>
    </row>
    <row r="207" spans="1:9" x14ac:dyDescent="0.35">
      <c r="A207" s="1" t="s">
        <v>44</v>
      </c>
      <c r="B207" s="1" t="s">
        <v>119</v>
      </c>
      <c r="C207" s="1">
        <v>151</v>
      </c>
      <c r="D207" s="61">
        <v>23592</v>
      </c>
      <c r="E207" s="38">
        <v>0.35239999999999999</v>
      </c>
      <c r="F207" s="38">
        <v>0.1225</v>
      </c>
      <c r="G207" s="38">
        <v>0.1023</v>
      </c>
      <c r="H207" s="38">
        <v>0</v>
      </c>
      <c r="I207" s="38">
        <v>0.23</v>
      </c>
    </row>
    <row r="208" spans="1:9" x14ac:dyDescent="0.35">
      <c r="A208" s="1" t="s">
        <v>44</v>
      </c>
      <c r="B208" s="1" t="s">
        <v>120</v>
      </c>
      <c r="C208" s="1">
        <v>151</v>
      </c>
      <c r="D208" s="61">
        <v>127706</v>
      </c>
      <c r="E208" s="38">
        <v>0.24540000000000001</v>
      </c>
      <c r="F208" s="38">
        <v>0.17710000000000001</v>
      </c>
      <c r="G208" s="38">
        <v>0.17710000000000001</v>
      </c>
      <c r="H208" s="38">
        <v>0</v>
      </c>
      <c r="I208" s="38">
        <v>6.83E-2</v>
      </c>
    </row>
    <row r="209" spans="1:9" x14ac:dyDescent="0.35">
      <c r="A209" s="1"/>
      <c r="B209" s="1"/>
      <c r="C209" s="1"/>
      <c r="D209" s="1"/>
      <c r="E209" s="1"/>
      <c r="F209" s="1"/>
      <c r="G209" s="1"/>
      <c r="H209" s="1"/>
      <c r="I209" s="1"/>
    </row>
    <row r="210" spans="1:9" x14ac:dyDescent="0.35">
      <c r="A210" s="1" t="s">
        <v>15</v>
      </c>
      <c r="B210" s="1" t="s">
        <v>118</v>
      </c>
      <c r="C210" s="1">
        <v>134</v>
      </c>
      <c r="D210" s="61">
        <v>1057</v>
      </c>
      <c r="E210" s="38">
        <v>0.45479999999999998</v>
      </c>
      <c r="F210" s="38">
        <v>0.32200000000000001</v>
      </c>
      <c r="G210" s="38">
        <v>0.27210000000000001</v>
      </c>
      <c r="H210" s="38">
        <v>0</v>
      </c>
      <c r="I210" s="38">
        <v>0.1328</v>
      </c>
    </row>
    <row r="211" spans="1:9" x14ac:dyDescent="0.35">
      <c r="A211" s="1" t="s">
        <v>15</v>
      </c>
      <c r="B211" s="1" t="s">
        <v>119</v>
      </c>
      <c r="C211" s="1">
        <v>150</v>
      </c>
      <c r="D211" s="61">
        <v>8607</v>
      </c>
      <c r="E211" s="38">
        <v>0.1792</v>
      </c>
      <c r="F211" s="38">
        <v>6.6799999999999998E-2</v>
      </c>
      <c r="G211" s="38">
        <v>5.3199999999999997E-2</v>
      </c>
      <c r="H211" s="38">
        <v>7.1999999999999998E-3</v>
      </c>
      <c r="I211" s="38">
        <v>0.1051</v>
      </c>
    </row>
    <row r="212" spans="1:9" x14ac:dyDescent="0.35">
      <c r="A212" s="1" t="s">
        <v>15</v>
      </c>
      <c r="B212" s="1" t="s">
        <v>120</v>
      </c>
      <c r="C212" s="1">
        <v>150</v>
      </c>
      <c r="D212" s="61">
        <v>9849</v>
      </c>
      <c r="E212" s="38">
        <v>0.1396</v>
      </c>
      <c r="F212" s="38">
        <v>8.5099999999999995E-2</v>
      </c>
      <c r="G212" s="38">
        <v>7.8600000000000003E-2</v>
      </c>
      <c r="H212" s="38">
        <v>0</v>
      </c>
      <c r="I212" s="38">
        <v>5.45E-2</v>
      </c>
    </row>
    <row r="213" spans="1:9" x14ac:dyDescent="0.35">
      <c r="A213" s="1"/>
      <c r="B213" s="1"/>
      <c r="C213" s="1"/>
      <c r="D213" s="1"/>
      <c r="E213" s="1"/>
      <c r="F213" s="1"/>
      <c r="G213" s="1"/>
      <c r="H213" s="1"/>
      <c r="I213" s="1"/>
    </row>
    <row r="214" spans="1:9" x14ac:dyDescent="0.35">
      <c r="A214" s="1" t="s">
        <v>34</v>
      </c>
      <c r="B214" s="1" t="s">
        <v>118</v>
      </c>
      <c r="C214" s="1">
        <v>151</v>
      </c>
      <c r="D214" s="61">
        <v>1341</v>
      </c>
      <c r="E214" s="38">
        <v>0.1164</v>
      </c>
      <c r="F214" s="38">
        <v>0.1164</v>
      </c>
      <c r="G214" s="38">
        <v>7.9799999999999996E-2</v>
      </c>
      <c r="H214" s="38">
        <v>0</v>
      </c>
      <c r="I214" s="38">
        <v>0</v>
      </c>
    </row>
    <row r="215" spans="1:9" x14ac:dyDescent="0.35">
      <c r="A215" s="1" t="s">
        <v>34</v>
      </c>
      <c r="B215" s="1" t="s">
        <v>119</v>
      </c>
      <c r="C215" s="1">
        <v>150</v>
      </c>
      <c r="D215" s="61">
        <v>1826</v>
      </c>
      <c r="E215" s="38">
        <v>0.10680000000000001</v>
      </c>
      <c r="F215" s="38">
        <v>8.7800000000000003E-2</v>
      </c>
      <c r="G215" s="38">
        <v>4.6899999999999997E-2</v>
      </c>
      <c r="H215" s="38">
        <v>0</v>
      </c>
      <c r="I215" s="38">
        <v>1.9E-2</v>
      </c>
    </row>
    <row r="216" spans="1:9" x14ac:dyDescent="0.35">
      <c r="A216" s="1" t="s">
        <v>34</v>
      </c>
      <c r="B216" s="1" t="s">
        <v>120</v>
      </c>
      <c r="C216" s="1">
        <v>150</v>
      </c>
      <c r="D216" s="61">
        <v>11362</v>
      </c>
      <c r="E216" s="38">
        <v>9.2700000000000005E-2</v>
      </c>
      <c r="F216" s="38">
        <v>6.2600000000000003E-2</v>
      </c>
      <c r="G216" s="38">
        <v>4.1300000000000003E-2</v>
      </c>
      <c r="H216" s="38">
        <v>0</v>
      </c>
      <c r="I216" s="38">
        <v>3.0099999999999998E-2</v>
      </c>
    </row>
    <row r="218" spans="1:9" x14ac:dyDescent="0.35">
      <c r="A218" t="s">
        <v>97</v>
      </c>
    </row>
    <row r="219" spans="1:9" x14ac:dyDescent="0.35">
      <c r="A219" t="s">
        <v>98</v>
      </c>
    </row>
    <row r="220" spans="1:9" x14ac:dyDescent="0.35">
      <c r="A220" t="s">
        <v>99</v>
      </c>
    </row>
    <row r="221" spans="1:9" x14ac:dyDescent="0.35">
      <c r="A221" t="s">
        <v>100</v>
      </c>
    </row>
    <row r="222" spans="1:9" x14ac:dyDescent="0.35">
      <c r="A222" t="s">
        <v>101</v>
      </c>
    </row>
    <row r="224" spans="1:9" x14ac:dyDescent="0.35">
      <c r="A224" t="s">
        <v>102</v>
      </c>
    </row>
    <row r="225" spans="1:1" x14ac:dyDescent="0.35">
      <c r="A225" t="s">
        <v>103</v>
      </c>
    </row>
    <row r="226" spans="1:1" x14ac:dyDescent="0.35">
      <c r="A226" t="s">
        <v>104</v>
      </c>
    </row>
    <row r="228" spans="1:1" x14ac:dyDescent="0.35">
      <c r="A228" s="60" t="s">
        <v>126</v>
      </c>
    </row>
  </sheetData>
  <autoFilter ref="A5:B216" xr:uid="{DBCFA00E-D93D-48F7-B8C8-584B7856CCD5}"/>
  <mergeCells count="1">
    <mergeCell ref="J1:M1"/>
  </mergeCells>
  <hyperlinks>
    <hyperlink ref="J1" location="'Data Warning'!A1" display="Data Warning" xr:uid="{30F9A99A-D159-4F7C-B342-E6F888BF5F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102A-3A1C-4965-8312-F2E59FFAD6F2}">
  <dimension ref="A1:O82"/>
  <sheetViews>
    <sheetView workbookViewId="0">
      <pane xSplit="1" ySplit="7" topLeftCell="B8" activePane="bottomRight" state="frozen"/>
      <selection pane="topRight" activeCell="B1" sqref="B1"/>
      <selection pane="bottomLeft" activeCell="A8" sqref="A8"/>
      <selection pane="bottomRight" activeCell="G1" sqref="G1"/>
    </sheetView>
  </sheetViews>
  <sheetFormatPr defaultRowHeight="14.5" x14ac:dyDescent="0.35"/>
  <cols>
    <col min="1" max="1" width="5.81640625" customWidth="1"/>
    <col min="2" max="2" width="6.81640625" bestFit="1" customWidth="1"/>
    <col min="3" max="3" width="15.1796875" bestFit="1" customWidth="1"/>
    <col min="4" max="4" width="8.7265625" style="77"/>
    <col min="5" max="5" width="14.1796875" bestFit="1" customWidth="1"/>
    <col min="6" max="6" width="8.7265625" style="77"/>
    <col min="7" max="7" width="17.90625" bestFit="1" customWidth="1"/>
    <col min="8" max="10" width="8.7265625" style="77"/>
    <col min="11" max="11" width="10.6328125" style="77" bestFit="1" customWidth="1"/>
    <col min="12" max="12" width="11" style="77" bestFit="1" customWidth="1"/>
    <col min="13" max="13" width="8.7265625" style="77"/>
    <col min="14" max="14" width="6.90625" bestFit="1" customWidth="1"/>
  </cols>
  <sheetData>
    <row r="1" spans="1:15" x14ac:dyDescent="0.35">
      <c r="A1" t="s">
        <v>201</v>
      </c>
      <c r="G1" s="104" t="s">
        <v>297</v>
      </c>
    </row>
    <row r="2" spans="1:15" x14ac:dyDescent="0.35">
      <c r="A2" t="s">
        <v>202</v>
      </c>
    </row>
    <row r="3" spans="1:15" x14ac:dyDescent="0.35">
      <c r="A3" s="86"/>
      <c r="B3" s="62"/>
      <c r="C3" s="62"/>
      <c r="D3" s="87"/>
      <c r="E3" s="62"/>
      <c r="F3" s="87" t="s">
        <v>174</v>
      </c>
      <c r="G3" s="62" t="s">
        <v>174</v>
      </c>
      <c r="H3" s="87"/>
      <c r="I3" s="87"/>
      <c r="J3" s="87"/>
      <c r="K3" s="87"/>
      <c r="L3" s="87" t="s">
        <v>210</v>
      </c>
      <c r="M3" s="116" t="s">
        <v>210</v>
      </c>
      <c r="N3" s="116"/>
    </row>
    <row r="4" spans="1:15" x14ac:dyDescent="0.35">
      <c r="A4" s="88"/>
      <c r="B4" s="63"/>
      <c r="C4" s="63"/>
      <c r="D4" s="89"/>
      <c r="E4" s="63" t="s">
        <v>174</v>
      </c>
      <c r="F4" s="89" t="s">
        <v>178</v>
      </c>
      <c r="G4" s="63" t="s">
        <v>178</v>
      </c>
      <c r="H4" s="89"/>
      <c r="I4" s="89"/>
      <c r="J4" s="89"/>
      <c r="K4" s="89"/>
      <c r="L4" s="89" t="s">
        <v>181</v>
      </c>
      <c r="M4" s="117" t="s">
        <v>181</v>
      </c>
      <c r="N4" s="117"/>
    </row>
    <row r="5" spans="1:15" x14ac:dyDescent="0.35">
      <c r="A5" s="88"/>
      <c r="B5" s="63"/>
      <c r="C5" s="63"/>
      <c r="D5" s="89" t="s">
        <v>174</v>
      </c>
      <c r="E5" s="63" t="s">
        <v>178</v>
      </c>
      <c r="F5" s="89" t="s">
        <v>236</v>
      </c>
      <c r="G5" s="63" t="s">
        <v>237</v>
      </c>
      <c r="H5" s="89" t="s">
        <v>175</v>
      </c>
      <c r="I5" s="89"/>
      <c r="J5" s="89"/>
      <c r="K5" s="89" t="s">
        <v>219</v>
      </c>
      <c r="L5" s="89" t="s">
        <v>220</v>
      </c>
      <c r="M5" s="117" t="s">
        <v>221</v>
      </c>
      <c r="N5" s="117"/>
    </row>
    <row r="6" spans="1:15" x14ac:dyDescent="0.35">
      <c r="A6" s="88"/>
      <c r="B6" s="63"/>
      <c r="C6" s="63" t="s">
        <v>177</v>
      </c>
      <c r="D6" s="89" t="s">
        <v>178</v>
      </c>
      <c r="E6" s="63" t="s">
        <v>223</v>
      </c>
      <c r="F6" s="89" t="s">
        <v>210</v>
      </c>
      <c r="G6" s="63" t="s">
        <v>224</v>
      </c>
      <c r="H6" s="89" t="s">
        <v>178</v>
      </c>
      <c r="I6" s="89" t="s">
        <v>213</v>
      </c>
      <c r="J6" s="89" t="s">
        <v>189</v>
      </c>
      <c r="K6" s="89" t="s">
        <v>225</v>
      </c>
      <c r="L6" s="89" t="s">
        <v>226</v>
      </c>
      <c r="M6" s="117" t="s">
        <v>226</v>
      </c>
      <c r="N6" s="117"/>
    </row>
    <row r="7" spans="1:15" x14ac:dyDescent="0.35">
      <c r="A7" s="64" t="s">
        <v>75</v>
      </c>
      <c r="B7" s="64" t="s">
        <v>107</v>
      </c>
      <c r="C7" s="64" t="s">
        <v>187</v>
      </c>
      <c r="D7" s="90" t="s">
        <v>227</v>
      </c>
      <c r="E7" s="64" t="s">
        <v>238</v>
      </c>
      <c r="F7" s="90" t="s">
        <v>239</v>
      </c>
      <c r="G7" s="64" t="s">
        <v>240</v>
      </c>
      <c r="H7" s="90" t="s">
        <v>227</v>
      </c>
      <c r="I7" s="90" t="s">
        <v>241</v>
      </c>
      <c r="J7" s="90" t="s">
        <v>227</v>
      </c>
      <c r="K7" s="90" t="s">
        <v>227</v>
      </c>
      <c r="L7" s="90" t="s">
        <v>232</v>
      </c>
      <c r="M7" s="118" t="s">
        <v>233</v>
      </c>
      <c r="N7" s="118"/>
    </row>
    <row r="8" spans="1:15" x14ac:dyDescent="0.35">
      <c r="A8" s="1" t="s">
        <v>69</v>
      </c>
      <c r="B8" s="61">
        <v>23107</v>
      </c>
      <c r="C8" s="72">
        <v>33753193967</v>
      </c>
      <c r="D8" s="79">
        <v>0.13974</v>
      </c>
      <c r="E8" s="72">
        <v>4716656066</v>
      </c>
      <c r="F8" s="79">
        <v>0.16194</v>
      </c>
      <c r="G8" s="72">
        <v>5465863665</v>
      </c>
      <c r="H8" s="79">
        <v>4.4999999999999997E-3</v>
      </c>
      <c r="I8" s="79">
        <v>3.5209999999999998E-2</v>
      </c>
      <c r="J8" s="79">
        <v>5.389E-2</v>
      </c>
      <c r="K8" s="79">
        <v>2.7869999999999999E-2</v>
      </c>
      <c r="L8" s="79">
        <v>5.4730000000000001E-2</v>
      </c>
      <c r="M8" s="79">
        <v>7.8399999999999997E-2</v>
      </c>
      <c r="N8" s="79" t="str">
        <f>IF(M8-L8&gt;0,"****","")</f>
        <v>****</v>
      </c>
    </row>
    <row r="9" spans="1:15" x14ac:dyDescent="0.35">
      <c r="A9" s="1" t="s">
        <v>45</v>
      </c>
      <c r="B9" s="1">
        <v>495</v>
      </c>
      <c r="C9" s="72">
        <v>58467571</v>
      </c>
      <c r="D9" s="79">
        <v>7.4109999999999995E-2</v>
      </c>
      <c r="E9" s="72">
        <v>4333152</v>
      </c>
      <c r="F9" s="79">
        <v>7.4810000000000001E-2</v>
      </c>
      <c r="G9" s="72">
        <v>4374104</v>
      </c>
      <c r="H9" s="79">
        <v>2.4599999999999999E-3</v>
      </c>
      <c r="I9" s="79">
        <v>2.9409999999999999E-2</v>
      </c>
      <c r="J9" s="79">
        <v>4.224E-2</v>
      </c>
      <c r="K9" s="79">
        <v>3.8500000000000001E-3</v>
      </c>
      <c r="L9" s="79">
        <v>1.257E-2</v>
      </c>
      <c r="M9" s="79">
        <v>1.3270000000000001E-2</v>
      </c>
      <c r="N9" s="79" t="str">
        <f t="shared" ref="N9:N60" si="0">IF(M9-L9&gt;0,"****","")</f>
        <v>****</v>
      </c>
    </row>
    <row r="10" spans="1:15" x14ac:dyDescent="0.35">
      <c r="A10" s="1" t="s">
        <v>16</v>
      </c>
      <c r="B10" s="1">
        <v>487</v>
      </c>
      <c r="C10" s="72">
        <v>65768504</v>
      </c>
      <c r="D10" s="79">
        <v>7.528E-2</v>
      </c>
      <c r="E10" s="72">
        <v>4951228</v>
      </c>
      <c r="F10" s="79">
        <v>7.528E-2</v>
      </c>
      <c r="G10" s="72">
        <v>4951228</v>
      </c>
      <c r="H10" s="79">
        <v>1.15E-3</v>
      </c>
      <c r="I10" s="79">
        <v>2.283E-2</v>
      </c>
      <c r="J10" s="79">
        <v>1.498E-2</v>
      </c>
      <c r="K10" s="79">
        <v>1.6719999999999999E-2</v>
      </c>
      <c r="L10" s="79">
        <v>1.4489999999999999E-2</v>
      </c>
      <c r="M10" s="79">
        <v>1.4489999999999999E-2</v>
      </c>
      <c r="N10" s="79" t="str">
        <f t="shared" si="0"/>
        <v/>
      </c>
    </row>
    <row r="11" spans="1:15" x14ac:dyDescent="0.35">
      <c r="A11" s="1" t="s">
        <v>24</v>
      </c>
      <c r="B11" s="1">
        <v>479</v>
      </c>
      <c r="C11" s="72">
        <v>71088748</v>
      </c>
      <c r="D11" s="79">
        <v>0.11837</v>
      </c>
      <c r="E11" s="72">
        <v>8414474</v>
      </c>
      <c r="F11" s="79">
        <v>0.13195000000000001</v>
      </c>
      <c r="G11" s="72">
        <v>9380289</v>
      </c>
      <c r="H11" s="79">
        <v>7.5300000000000002E-3</v>
      </c>
      <c r="I11" s="79">
        <v>2.7109999999999999E-2</v>
      </c>
      <c r="J11" s="79">
        <v>2.4559999999999998E-2</v>
      </c>
      <c r="K11" s="79">
        <v>1.703E-2</v>
      </c>
      <c r="L11" s="79">
        <v>4.7359999999999999E-2</v>
      </c>
      <c r="M11" s="79">
        <v>6.2560000000000004E-2</v>
      </c>
      <c r="N11" s="79" t="str">
        <f t="shared" si="0"/>
        <v>****</v>
      </c>
      <c r="O11" s="77"/>
    </row>
    <row r="12" spans="1:15" x14ac:dyDescent="0.35">
      <c r="A12" s="1" t="s">
        <v>46</v>
      </c>
      <c r="B12" s="1">
        <v>481</v>
      </c>
      <c r="C12" s="72">
        <v>277818872</v>
      </c>
      <c r="D12" s="79">
        <v>7.7210000000000001E-2</v>
      </c>
      <c r="E12" s="72">
        <v>21451327</v>
      </c>
      <c r="F12" s="79">
        <v>7.7210000000000001E-2</v>
      </c>
      <c r="G12" s="72">
        <v>21451327</v>
      </c>
      <c r="H12" s="79">
        <v>2.9E-4</v>
      </c>
      <c r="I12" s="79">
        <v>9.7000000000000003E-3</v>
      </c>
      <c r="J12" s="79">
        <v>5.7939999999999998E-2</v>
      </c>
      <c r="K12" s="79">
        <v>1.4959999999999999E-2</v>
      </c>
      <c r="L12" s="79">
        <v>2.2710000000000001E-2</v>
      </c>
      <c r="M12" s="79">
        <v>2.2710000000000001E-2</v>
      </c>
      <c r="N12" s="79" t="str">
        <f t="shared" si="0"/>
        <v/>
      </c>
      <c r="O12" s="77"/>
    </row>
    <row r="13" spans="1:15" x14ac:dyDescent="0.35">
      <c r="A13" s="1" t="s">
        <v>47</v>
      </c>
      <c r="B13" s="1">
        <v>520</v>
      </c>
      <c r="C13" s="72">
        <v>6538866864</v>
      </c>
      <c r="D13" s="79">
        <v>8.9690000000000006E-2</v>
      </c>
      <c r="E13" s="72">
        <v>586452697</v>
      </c>
      <c r="F13" s="79">
        <v>8.9690000000000006E-2</v>
      </c>
      <c r="G13" s="72">
        <v>586452697</v>
      </c>
      <c r="H13" s="79">
        <v>3.4499999999999999E-3</v>
      </c>
      <c r="I13" s="79">
        <v>5.7110000000000001E-2</v>
      </c>
      <c r="J13" s="79">
        <v>6.1330000000000003E-2</v>
      </c>
      <c r="K13" s="79">
        <v>1.9140000000000001E-2</v>
      </c>
      <c r="L13" s="79">
        <v>0</v>
      </c>
      <c r="M13" s="79">
        <v>0</v>
      </c>
      <c r="N13" s="79" t="str">
        <f t="shared" si="0"/>
        <v/>
      </c>
    </row>
    <row r="14" spans="1:15" x14ac:dyDescent="0.35">
      <c r="A14" s="1" t="s">
        <v>25</v>
      </c>
      <c r="B14" s="1">
        <v>480</v>
      </c>
      <c r="C14" s="72">
        <v>525921430</v>
      </c>
      <c r="D14" s="79">
        <v>5.5530000000000003E-2</v>
      </c>
      <c r="E14" s="72">
        <v>29203644</v>
      </c>
      <c r="F14" s="79">
        <v>5.5530000000000003E-2</v>
      </c>
      <c r="G14" s="72">
        <v>29203644</v>
      </c>
      <c r="H14" s="79">
        <v>1.108E-2</v>
      </c>
      <c r="I14" s="79">
        <v>2.1579999999999998E-2</v>
      </c>
      <c r="J14" s="79">
        <v>7.1500000000000001E-3</v>
      </c>
      <c r="K14" s="79">
        <v>1.2290000000000001E-2</v>
      </c>
      <c r="L14" s="79">
        <v>2.3700000000000001E-3</v>
      </c>
      <c r="M14" s="79">
        <v>2.3700000000000001E-3</v>
      </c>
      <c r="N14" s="79" t="str">
        <f t="shared" si="0"/>
        <v/>
      </c>
    </row>
    <row r="15" spans="1:15" x14ac:dyDescent="0.35">
      <c r="A15" s="1" t="s">
        <v>1</v>
      </c>
      <c r="B15" s="1">
        <v>480</v>
      </c>
      <c r="C15" s="72">
        <v>608146958</v>
      </c>
      <c r="D15" s="79">
        <v>0.19283</v>
      </c>
      <c r="E15" s="72">
        <v>117267150</v>
      </c>
      <c r="F15" s="79">
        <v>0.19283</v>
      </c>
      <c r="G15" s="72">
        <v>117267150</v>
      </c>
      <c r="H15" s="79">
        <v>3.9199999999999999E-3</v>
      </c>
      <c r="I15" s="79">
        <v>1.46E-2</v>
      </c>
      <c r="J15" s="79">
        <v>2.1489999999999999E-2</v>
      </c>
      <c r="K15" s="79">
        <v>4.3990000000000001E-2</v>
      </c>
      <c r="L15" s="79">
        <v>0.13603999999999999</v>
      </c>
      <c r="M15" s="79">
        <v>0.13603999999999999</v>
      </c>
      <c r="N15" s="79" t="str">
        <f t="shared" si="0"/>
        <v/>
      </c>
    </row>
    <row r="16" spans="1:15" x14ac:dyDescent="0.35">
      <c r="A16" s="1" t="s">
        <v>10</v>
      </c>
      <c r="B16" s="1">
        <v>483</v>
      </c>
      <c r="C16" s="72">
        <v>99796366</v>
      </c>
      <c r="D16" s="79">
        <v>0.1318</v>
      </c>
      <c r="E16" s="72">
        <v>13152949</v>
      </c>
      <c r="F16" s="79">
        <v>0.1318</v>
      </c>
      <c r="G16" s="72">
        <v>13152949</v>
      </c>
      <c r="H16" s="79">
        <v>5.5000000000000003E-4</v>
      </c>
      <c r="I16" s="79">
        <v>5.5079999999999997E-2</v>
      </c>
      <c r="J16" s="79">
        <v>9.7599999999999996E-3</v>
      </c>
      <c r="K16" s="79">
        <v>1.787E-2</v>
      </c>
      <c r="L16" s="79">
        <v>5.672E-2</v>
      </c>
      <c r="M16" s="79">
        <v>5.672E-2</v>
      </c>
      <c r="N16" s="79" t="str">
        <f t="shared" si="0"/>
        <v/>
      </c>
    </row>
    <row r="17" spans="1:14" x14ac:dyDescent="0.35">
      <c r="A17" s="1" t="s">
        <v>11</v>
      </c>
      <c r="B17" s="1">
        <v>88</v>
      </c>
      <c r="C17" s="72">
        <v>49688815</v>
      </c>
      <c r="D17" s="79">
        <v>0.26177</v>
      </c>
      <c r="E17" s="72">
        <v>13006825</v>
      </c>
      <c r="F17" s="79">
        <v>0.26177</v>
      </c>
      <c r="G17" s="72">
        <v>13006825</v>
      </c>
      <c r="H17" s="79">
        <v>0</v>
      </c>
      <c r="I17" s="79">
        <v>2.7019999999999999E-2</v>
      </c>
      <c r="J17" s="79">
        <v>1.8409999999999999E-2</v>
      </c>
      <c r="K17" s="79">
        <v>0.16356000000000001</v>
      </c>
      <c r="L17" s="79">
        <v>8.412E-2</v>
      </c>
      <c r="M17" s="79">
        <v>8.412E-2</v>
      </c>
      <c r="N17" s="79" t="str">
        <f t="shared" si="0"/>
        <v/>
      </c>
    </row>
    <row r="18" spans="1:14" x14ac:dyDescent="0.35">
      <c r="A18" s="1" t="s">
        <v>17</v>
      </c>
      <c r="B18" s="1">
        <v>481</v>
      </c>
      <c r="C18" s="72">
        <v>337726919</v>
      </c>
      <c r="D18" s="79">
        <v>0.23207</v>
      </c>
      <c r="E18" s="72">
        <v>78377630</v>
      </c>
      <c r="F18" s="79">
        <v>0.23207</v>
      </c>
      <c r="G18" s="72">
        <v>78377630</v>
      </c>
      <c r="H18" s="79">
        <v>0</v>
      </c>
      <c r="I18" s="79">
        <v>2.58E-2</v>
      </c>
      <c r="J18" s="79">
        <v>1.9E-3</v>
      </c>
      <c r="K18" s="79">
        <v>0.20313000000000001</v>
      </c>
      <c r="L18" s="79">
        <v>5.9300000000000004E-3</v>
      </c>
      <c r="M18" s="79">
        <v>5.9300000000000004E-3</v>
      </c>
      <c r="N18" s="79" t="str">
        <f t="shared" si="0"/>
        <v/>
      </c>
    </row>
    <row r="19" spans="1:14" x14ac:dyDescent="0.35">
      <c r="A19" s="1" t="s">
        <v>18</v>
      </c>
      <c r="B19" s="1">
        <v>481</v>
      </c>
      <c r="C19" s="72">
        <v>360216766</v>
      </c>
      <c r="D19" s="79">
        <v>7.9399999999999998E-2</v>
      </c>
      <c r="E19" s="72">
        <v>28601993</v>
      </c>
      <c r="F19" s="79">
        <v>7.9399999999999998E-2</v>
      </c>
      <c r="G19" s="72">
        <v>28601993</v>
      </c>
      <c r="H19" s="79">
        <v>0</v>
      </c>
      <c r="I19" s="79">
        <v>1.9220000000000001E-2</v>
      </c>
      <c r="J19" s="79">
        <v>8.0199999999999994E-3</v>
      </c>
      <c r="K19" s="79">
        <v>2.2499999999999999E-2</v>
      </c>
      <c r="L19" s="79">
        <v>3.8580000000000003E-2</v>
      </c>
      <c r="M19" s="79">
        <v>4.122E-2</v>
      </c>
      <c r="N19" s="79" t="str">
        <f t="shared" si="0"/>
        <v>****</v>
      </c>
    </row>
    <row r="20" spans="1:14" x14ac:dyDescent="0.35">
      <c r="A20" s="1" t="s">
        <v>48</v>
      </c>
      <c r="B20" s="1">
        <v>346</v>
      </c>
      <c r="C20" s="72">
        <v>221942946</v>
      </c>
      <c r="D20" s="79">
        <v>3.8730000000000001E-2</v>
      </c>
      <c r="E20" s="72">
        <v>8596735</v>
      </c>
      <c r="F20" s="79">
        <v>3.8730000000000001E-2</v>
      </c>
      <c r="G20" s="72">
        <v>8596735</v>
      </c>
      <c r="H20" s="79">
        <v>8.8999999999999995E-4</v>
      </c>
      <c r="I20" s="79">
        <v>1.128E-2</v>
      </c>
      <c r="J20" s="79">
        <v>1.367E-2</v>
      </c>
      <c r="K20" s="79">
        <v>1.366E-2</v>
      </c>
      <c r="L20" s="79">
        <v>1.206E-2</v>
      </c>
      <c r="M20" s="79">
        <v>1.206E-2</v>
      </c>
      <c r="N20" s="79" t="str">
        <f t="shared" si="0"/>
        <v/>
      </c>
    </row>
    <row r="21" spans="1:14" x14ac:dyDescent="0.35">
      <c r="A21" s="1" t="s">
        <v>35</v>
      </c>
      <c r="B21" s="1">
        <v>362</v>
      </c>
      <c r="C21" s="72">
        <v>272321276</v>
      </c>
      <c r="D21" s="79">
        <v>9.3780000000000002E-2</v>
      </c>
      <c r="E21" s="72">
        <v>25538746</v>
      </c>
      <c r="F21" s="79">
        <v>0.18421000000000001</v>
      </c>
      <c r="G21" s="72">
        <v>50165346</v>
      </c>
      <c r="H21" s="79">
        <v>8.0999999999999996E-3</v>
      </c>
      <c r="I21" s="79">
        <v>3.7069999999999999E-2</v>
      </c>
      <c r="J21" s="79">
        <v>2.65E-3</v>
      </c>
      <c r="K21" s="79">
        <v>1.125E-2</v>
      </c>
      <c r="L21" s="79">
        <v>3.7010000000000001E-2</v>
      </c>
      <c r="M21" s="79">
        <v>0.13547000000000001</v>
      </c>
      <c r="N21" s="79" t="str">
        <f t="shared" si="0"/>
        <v>****</v>
      </c>
    </row>
    <row r="22" spans="1:14" x14ac:dyDescent="0.35">
      <c r="A22" s="1" t="s">
        <v>49</v>
      </c>
      <c r="B22" s="1">
        <v>364</v>
      </c>
      <c r="C22" s="72">
        <v>120313050</v>
      </c>
      <c r="D22" s="79">
        <v>6.5579999999999999E-2</v>
      </c>
      <c r="E22" s="72">
        <v>7889683</v>
      </c>
      <c r="F22" s="79">
        <v>6.5579999999999999E-2</v>
      </c>
      <c r="G22" s="72">
        <v>7889683</v>
      </c>
      <c r="H22" s="79">
        <v>5.4900000000000001E-3</v>
      </c>
      <c r="I22" s="79">
        <v>3.5270000000000003E-2</v>
      </c>
      <c r="J22" s="79">
        <v>4.3310000000000001E-2</v>
      </c>
      <c r="K22" s="79">
        <v>7.3400000000000002E-3</v>
      </c>
      <c r="L22" s="79">
        <v>1.265E-2</v>
      </c>
      <c r="M22" s="79">
        <v>1.265E-2</v>
      </c>
      <c r="N22" s="79" t="str">
        <f t="shared" si="0"/>
        <v/>
      </c>
    </row>
    <row r="23" spans="1:14" x14ac:dyDescent="0.35">
      <c r="A23" s="1" t="s">
        <v>36</v>
      </c>
      <c r="B23" s="1">
        <v>481</v>
      </c>
      <c r="C23" s="72">
        <v>2091539486</v>
      </c>
      <c r="D23" s="79">
        <v>0.11948</v>
      </c>
      <c r="E23" s="72">
        <v>249900880</v>
      </c>
      <c r="F23" s="79">
        <v>0.11948</v>
      </c>
      <c r="G23" s="72">
        <v>249900880</v>
      </c>
      <c r="H23" s="79">
        <v>1.0160000000000001E-2</v>
      </c>
      <c r="I23" s="79">
        <v>3.4099999999999998E-2</v>
      </c>
      <c r="J23" s="79">
        <v>2.647E-2</v>
      </c>
      <c r="K23" s="79">
        <v>4.8379999999999999E-2</v>
      </c>
      <c r="L23" s="79">
        <v>1.223E-2</v>
      </c>
      <c r="M23" s="79">
        <v>1.223E-2</v>
      </c>
      <c r="N23" s="79" t="str">
        <f t="shared" si="0"/>
        <v/>
      </c>
    </row>
    <row r="24" spans="1:14" x14ac:dyDescent="0.35">
      <c r="A24" s="1" t="s">
        <v>37</v>
      </c>
      <c r="B24" s="1">
        <v>486</v>
      </c>
      <c r="C24" s="72">
        <v>253519759</v>
      </c>
      <c r="D24" s="79">
        <v>4.65E-2</v>
      </c>
      <c r="E24" s="72">
        <v>11789440</v>
      </c>
      <c r="F24" s="79">
        <v>4.65E-2</v>
      </c>
      <c r="G24" s="72">
        <v>11789440</v>
      </c>
      <c r="H24" s="79">
        <v>1.9499999999999999E-3</v>
      </c>
      <c r="I24" s="79">
        <v>2.8479999999999998E-2</v>
      </c>
      <c r="J24" s="79">
        <v>3.3600000000000001E-3</v>
      </c>
      <c r="K24" s="79">
        <v>6.1999999999999998E-3</v>
      </c>
      <c r="L24" s="79">
        <v>5.9100000000000003E-3</v>
      </c>
      <c r="M24" s="79">
        <v>5.9100000000000003E-3</v>
      </c>
      <c r="N24" s="79" t="str">
        <f t="shared" si="0"/>
        <v/>
      </c>
    </row>
    <row r="25" spans="1:14" x14ac:dyDescent="0.35">
      <c r="A25" s="1" t="s">
        <v>38</v>
      </c>
      <c r="B25" s="1">
        <v>483</v>
      </c>
      <c r="C25" s="72">
        <v>133957867</v>
      </c>
      <c r="D25" s="79">
        <v>0.1762</v>
      </c>
      <c r="E25" s="72">
        <v>23602831</v>
      </c>
      <c r="F25" s="79">
        <v>0.1762</v>
      </c>
      <c r="G25" s="72">
        <v>23602831</v>
      </c>
      <c r="H25" s="79">
        <v>1.2199999999999999E-3</v>
      </c>
      <c r="I25" s="79">
        <v>3.5869999999999999E-2</v>
      </c>
      <c r="J25" s="79">
        <v>1.4880000000000001E-2</v>
      </c>
      <c r="K25" s="79">
        <v>2.7089999999999999E-2</v>
      </c>
      <c r="L25" s="79">
        <v>9.0399999999999994E-2</v>
      </c>
      <c r="M25" s="79">
        <v>9.0399999999999994E-2</v>
      </c>
      <c r="N25" s="79" t="str">
        <f t="shared" si="0"/>
        <v/>
      </c>
    </row>
    <row r="26" spans="1:14" x14ac:dyDescent="0.35">
      <c r="A26" s="1" t="s">
        <v>19</v>
      </c>
      <c r="B26" s="1">
        <v>471</v>
      </c>
      <c r="C26" s="72">
        <v>123700821</v>
      </c>
      <c r="D26" s="79">
        <v>0.34647</v>
      </c>
      <c r="E26" s="72">
        <v>42858107</v>
      </c>
      <c r="F26" s="79">
        <v>0.34647</v>
      </c>
      <c r="G26" s="72">
        <v>42858107</v>
      </c>
      <c r="H26" s="79">
        <v>6.94E-3</v>
      </c>
      <c r="I26" s="79">
        <v>2.2349999999999998E-2</v>
      </c>
      <c r="J26" s="79">
        <v>1.5730000000000001E-2</v>
      </c>
      <c r="K26" s="79">
        <v>1.5440000000000001E-2</v>
      </c>
      <c r="L26" s="79">
        <v>0.31129000000000001</v>
      </c>
      <c r="M26" s="79">
        <v>0.31129000000000001</v>
      </c>
      <c r="N26" s="79" t="str">
        <f t="shared" si="0"/>
        <v/>
      </c>
    </row>
    <row r="27" spans="1:14" x14ac:dyDescent="0.35">
      <c r="A27" s="1" t="s">
        <v>26</v>
      </c>
      <c r="B27" s="1">
        <v>481</v>
      </c>
      <c r="C27" s="72">
        <v>112373489</v>
      </c>
      <c r="D27" s="79">
        <v>0.11469</v>
      </c>
      <c r="E27" s="72">
        <v>12887975</v>
      </c>
      <c r="F27" s="79">
        <v>0.12644</v>
      </c>
      <c r="G27" s="72">
        <v>14209060</v>
      </c>
      <c r="H27" s="79">
        <v>7.6000000000000004E-4</v>
      </c>
      <c r="I27" s="79">
        <v>5.9589999999999997E-2</v>
      </c>
      <c r="J27" s="79">
        <v>5.9049999999999998E-2</v>
      </c>
      <c r="K27" s="79">
        <v>3.3509999999999998E-2</v>
      </c>
      <c r="L27" s="79">
        <v>0</v>
      </c>
      <c r="M27" s="79">
        <v>1.176E-2</v>
      </c>
      <c r="N27" s="79" t="str">
        <f t="shared" si="0"/>
        <v>****</v>
      </c>
    </row>
    <row r="28" spans="1:14" x14ac:dyDescent="0.35">
      <c r="A28" s="1" t="s">
        <v>2</v>
      </c>
      <c r="B28" s="1">
        <v>434</v>
      </c>
      <c r="C28" s="72">
        <v>2096689775</v>
      </c>
      <c r="D28" s="79">
        <v>0.20863999999999999</v>
      </c>
      <c r="E28" s="72">
        <v>437460226</v>
      </c>
      <c r="F28" s="79">
        <v>0.20863999999999999</v>
      </c>
      <c r="G28" s="72">
        <v>437460226</v>
      </c>
      <c r="H28" s="79">
        <v>6.0000000000000001E-3</v>
      </c>
      <c r="I28" s="79">
        <v>5.1619999999999999E-2</v>
      </c>
      <c r="J28" s="79">
        <v>8.3610000000000004E-2</v>
      </c>
      <c r="K28" s="79">
        <v>4.0489999999999998E-2</v>
      </c>
      <c r="L28" s="79">
        <v>0.10349</v>
      </c>
      <c r="M28" s="79">
        <v>0.10349</v>
      </c>
      <c r="N28" s="79" t="str">
        <f t="shared" si="0"/>
        <v/>
      </c>
    </row>
    <row r="29" spans="1:14" x14ac:dyDescent="0.35">
      <c r="A29" s="1" t="s">
        <v>12</v>
      </c>
      <c r="B29" s="1">
        <v>481</v>
      </c>
      <c r="C29" s="72">
        <v>354903277</v>
      </c>
      <c r="D29" s="79">
        <v>6.9199999999999998E-2</v>
      </c>
      <c r="E29" s="72">
        <v>24558177</v>
      </c>
      <c r="F29" s="79">
        <v>6.9199999999999998E-2</v>
      </c>
      <c r="G29" s="72">
        <v>24558177</v>
      </c>
      <c r="H29" s="79">
        <v>2.16E-3</v>
      </c>
      <c r="I29" s="79">
        <v>2.086E-2</v>
      </c>
      <c r="J29" s="79">
        <v>2.07E-2</v>
      </c>
      <c r="K29" s="79">
        <v>1.406E-2</v>
      </c>
      <c r="L29" s="79">
        <v>4.7800000000000004E-3</v>
      </c>
      <c r="M29" s="79">
        <v>4.7800000000000004E-3</v>
      </c>
      <c r="N29" s="79" t="str">
        <f t="shared" si="0"/>
        <v/>
      </c>
    </row>
    <row r="30" spans="1:14" x14ac:dyDescent="0.35">
      <c r="A30" s="1" t="s">
        <v>3</v>
      </c>
      <c r="B30" s="1">
        <v>360</v>
      </c>
      <c r="C30" s="72">
        <v>118722808</v>
      </c>
      <c r="D30" s="79">
        <v>5.8549999999999998E-2</v>
      </c>
      <c r="E30" s="72">
        <v>6951368</v>
      </c>
      <c r="F30" s="79">
        <v>0.12092</v>
      </c>
      <c r="G30" s="72">
        <v>14355428</v>
      </c>
      <c r="H30" s="79">
        <v>3.2599999999999999E-3</v>
      </c>
      <c r="I30" s="79">
        <v>2.6499999999999999E-2</v>
      </c>
      <c r="J30" s="79">
        <v>1.8200000000000001E-2</v>
      </c>
      <c r="K30" s="79">
        <v>9.8600000000000007E-3</v>
      </c>
      <c r="L30" s="79">
        <v>1.38E-2</v>
      </c>
      <c r="M30" s="79">
        <v>8.6779999999999996E-2</v>
      </c>
      <c r="N30" s="79" t="str">
        <f t="shared" si="0"/>
        <v>****</v>
      </c>
    </row>
    <row r="31" spans="1:14" x14ac:dyDescent="0.35">
      <c r="A31" s="1" t="s">
        <v>39</v>
      </c>
      <c r="B31" s="1">
        <v>482</v>
      </c>
      <c r="C31" s="72">
        <v>724479146</v>
      </c>
      <c r="D31" s="79">
        <v>0.1948</v>
      </c>
      <c r="E31" s="72">
        <v>141129764</v>
      </c>
      <c r="F31" s="79">
        <v>0.1948</v>
      </c>
      <c r="G31" s="72">
        <v>141129764</v>
      </c>
      <c r="H31" s="79">
        <v>9.6000000000000002E-4</v>
      </c>
      <c r="I31" s="79">
        <v>5.917E-2</v>
      </c>
      <c r="J31" s="79">
        <v>2.0719999999999999E-2</v>
      </c>
      <c r="K31" s="79">
        <v>3.9170000000000003E-2</v>
      </c>
      <c r="L31" s="79">
        <v>8.1850000000000006E-2</v>
      </c>
      <c r="M31" s="79">
        <v>8.1850000000000006E-2</v>
      </c>
      <c r="N31" s="79" t="str">
        <f t="shared" si="0"/>
        <v/>
      </c>
    </row>
    <row r="32" spans="1:14" x14ac:dyDescent="0.35">
      <c r="A32" s="1" t="s">
        <v>40</v>
      </c>
      <c r="B32" s="1">
        <v>480</v>
      </c>
      <c r="C32" s="72">
        <v>1221965717</v>
      </c>
      <c r="D32" s="79">
        <v>7.3249999999999996E-2</v>
      </c>
      <c r="E32" s="72">
        <v>89514533</v>
      </c>
      <c r="F32" s="79">
        <v>0.15361</v>
      </c>
      <c r="G32" s="72">
        <v>187711183</v>
      </c>
      <c r="H32" s="79">
        <v>9.8999999999999999E-4</v>
      </c>
      <c r="I32" s="79">
        <v>3.635E-2</v>
      </c>
      <c r="J32" s="79">
        <v>1.358E-2</v>
      </c>
      <c r="K32" s="79">
        <v>2.64E-3</v>
      </c>
      <c r="L32" s="79">
        <v>4.2300000000000003E-3</v>
      </c>
      <c r="M32" s="79">
        <v>8.5790000000000005E-2</v>
      </c>
      <c r="N32" s="79" t="str">
        <f t="shared" si="0"/>
        <v>****</v>
      </c>
    </row>
    <row r="33" spans="1:14" x14ac:dyDescent="0.35">
      <c r="A33" s="1" t="s">
        <v>41</v>
      </c>
      <c r="B33" s="1">
        <v>480</v>
      </c>
      <c r="C33" s="72">
        <v>220075712</v>
      </c>
      <c r="D33" s="79">
        <v>7.6310000000000003E-2</v>
      </c>
      <c r="E33" s="72">
        <v>16794108</v>
      </c>
      <c r="F33" s="79">
        <v>7.6310000000000003E-2</v>
      </c>
      <c r="G33" s="72">
        <v>16794108</v>
      </c>
      <c r="H33" s="79">
        <v>1.99E-3</v>
      </c>
      <c r="I33" s="79">
        <v>1.4579999999999999E-2</v>
      </c>
      <c r="J33" s="79">
        <v>1.1039999999999999E-2</v>
      </c>
      <c r="K33" s="79">
        <v>1.282E-2</v>
      </c>
      <c r="L33" s="79">
        <v>1.387E-2</v>
      </c>
      <c r="M33" s="79">
        <v>1.387E-2</v>
      </c>
      <c r="N33" s="79" t="str">
        <f t="shared" si="0"/>
        <v/>
      </c>
    </row>
    <row r="34" spans="1:14" x14ac:dyDescent="0.35">
      <c r="A34" s="1" t="s">
        <v>20</v>
      </c>
      <c r="B34" s="1">
        <v>483</v>
      </c>
      <c r="C34" s="72">
        <v>52672939</v>
      </c>
      <c r="D34" s="79">
        <v>8.1920000000000007E-2</v>
      </c>
      <c r="E34" s="72">
        <v>4314867</v>
      </c>
      <c r="F34" s="79">
        <v>8.1920000000000007E-2</v>
      </c>
      <c r="G34" s="72">
        <v>4314867</v>
      </c>
      <c r="H34" s="79">
        <v>0</v>
      </c>
      <c r="I34" s="79">
        <v>4.8570000000000002E-2</v>
      </c>
      <c r="J34" s="79">
        <v>5.935E-2</v>
      </c>
      <c r="K34" s="79">
        <v>4.8300000000000001E-3</v>
      </c>
      <c r="L34" s="79">
        <v>0</v>
      </c>
      <c r="M34" s="79">
        <v>0</v>
      </c>
      <c r="N34" s="79" t="str">
        <f t="shared" si="0"/>
        <v/>
      </c>
    </row>
    <row r="35" spans="1:14" x14ac:dyDescent="0.35">
      <c r="A35" s="1" t="s">
        <v>27</v>
      </c>
      <c r="B35" s="1">
        <v>364</v>
      </c>
      <c r="C35" s="72">
        <v>105138010</v>
      </c>
      <c r="D35" s="79">
        <v>3.9949999999999999E-2</v>
      </c>
      <c r="E35" s="72">
        <v>4200012</v>
      </c>
      <c r="F35" s="79">
        <v>3.9949999999999999E-2</v>
      </c>
      <c r="G35" s="72">
        <v>4200012</v>
      </c>
      <c r="H35" s="79">
        <v>3.3E-3</v>
      </c>
      <c r="I35" s="79">
        <v>1.0019999999999999E-2</v>
      </c>
      <c r="J35" s="79">
        <v>1.464E-2</v>
      </c>
      <c r="K35" s="79">
        <v>6.7999999999999996E-3</v>
      </c>
      <c r="L35" s="79">
        <v>2.2380000000000001E-2</v>
      </c>
      <c r="M35" s="79">
        <v>2.2380000000000001E-2</v>
      </c>
      <c r="N35" s="79" t="str">
        <f t="shared" si="0"/>
        <v/>
      </c>
    </row>
    <row r="36" spans="1:14" x14ac:dyDescent="0.35">
      <c r="A36" s="1" t="s">
        <v>21</v>
      </c>
      <c r="B36" s="1">
        <v>520</v>
      </c>
      <c r="C36" s="72">
        <v>198078937</v>
      </c>
      <c r="D36" s="79">
        <v>0.21617</v>
      </c>
      <c r="E36" s="72">
        <v>42818880</v>
      </c>
      <c r="F36" s="79">
        <v>0.21617</v>
      </c>
      <c r="G36" s="72">
        <v>42818880</v>
      </c>
      <c r="H36" s="79">
        <v>5.45E-3</v>
      </c>
      <c r="I36" s="79">
        <v>3.9989999999999998E-2</v>
      </c>
      <c r="J36" s="79">
        <v>1.6070000000000001E-2</v>
      </c>
      <c r="K36" s="79">
        <v>6.9499999999999996E-3</v>
      </c>
      <c r="L36" s="79">
        <v>0.15669</v>
      </c>
      <c r="M36" s="79">
        <v>0.15669</v>
      </c>
      <c r="N36" s="79" t="str">
        <f t="shared" si="0"/>
        <v/>
      </c>
    </row>
    <row r="37" spans="1:14" x14ac:dyDescent="0.35">
      <c r="A37" s="1" t="s">
        <v>28</v>
      </c>
      <c r="B37" s="1">
        <v>366</v>
      </c>
      <c r="C37" s="72">
        <v>73672953</v>
      </c>
      <c r="D37" s="79">
        <v>5.0349999999999999E-2</v>
      </c>
      <c r="E37" s="72">
        <v>3709570</v>
      </c>
      <c r="F37" s="79">
        <v>5.0349999999999999E-2</v>
      </c>
      <c r="G37" s="72">
        <v>3709570</v>
      </c>
      <c r="H37" s="79">
        <v>4.8000000000000001E-4</v>
      </c>
      <c r="I37" s="79">
        <v>1.2789999999999999E-2</v>
      </c>
      <c r="J37" s="79">
        <v>3.8500000000000001E-3</v>
      </c>
      <c r="K37" s="79">
        <v>0</v>
      </c>
      <c r="L37" s="79">
        <v>1.8550000000000001E-2</v>
      </c>
      <c r="M37" s="79">
        <v>1.8550000000000001E-2</v>
      </c>
      <c r="N37" s="79" t="str">
        <f t="shared" si="0"/>
        <v/>
      </c>
    </row>
    <row r="38" spans="1:14" x14ac:dyDescent="0.35">
      <c r="A38" s="1" t="s">
        <v>42</v>
      </c>
      <c r="B38" s="1">
        <v>360</v>
      </c>
      <c r="C38" s="72">
        <v>87044214</v>
      </c>
      <c r="D38" s="79">
        <v>0.11809</v>
      </c>
      <c r="E38" s="72">
        <v>10278939</v>
      </c>
      <c r="F38" s="79">
        <v>0.17512</v>
      </c>
      <c r="G38" s="72">
        <v>15243136</v>
      </c>
      <c r="H38" s="79">
        <v>2.1299999999999999E-3</v>
      </c>
      <c r="I38" s="79">
        <v>3.0859999999999999E-2</v>
      </c>
      <c r="J38" s="79">
        <v>6.0600000000000003E-3</v>
      </c>
      <c r="K38" s="79">
        <v>4.4359999999999997E-2</v>
      </c>
      <c r="L38" s="79">
        <v>3.3210000000000003E-2</v>
      </c>
      <c r="M38" s="79">
        <v>9.2560000000000003E-2</v>
      </c>
      <c r="N38" s="79" t="str">
        <f t="shared" si="0"/>
        <v>****</v>
      </c>
    </row>
    <row r="39" spans="1:14" x14ac:dyDescent="0.35">
      <c r="A39" s="1" t="s">
        <v>4</v>
      </c>
      <c r="B39" s="1">
        <v>363</v>
      </c>
      <c r="C39" s="72">
        <v>38270740</v>
      </c>
      <c r="D39" s="79">
        <v>7.5920000000000001E-2</v>
      </c>
      <c r="E39" s="72">
        <v>2905593</v>
      </c>
      <c r="F39" s="79">
        <v>7.5920000000000001E-2</v>
      </c>
      <c r="G39" s="72">
        <v>2905593</v>
      </c>
      <c r="H39" s="79">
        <v>3.5899999999999999E-3</v>
      </c>
      <c r="I39" s="79">
        <v>1.315E-2</v>
      </c>
      <c r="J39" s="79">
        <v>8.0800000000000004E-3</v>
      </c>
      <c r="K39" s="79">
        <v>4.1999999999999997E-3</v>
      </c>
      <c r="L39" s="79">
        <v>4.761E-2</v>
      </c>
      <c r="M39" s="79">
        <v>4.761E-2</v>
      </c>
      <c r="N39" s="79" t="str">
        <f t="shared" si="0"/>
        <v/>
      </c>
    </row>
    <row r="40" spans="1:14" x14ac:dyDescent="0.35">
      <c r="A40" s="1" t="s">
        <v>5</v>
      </c>
      <c r="B40" s="1">
        <v>484</v>
      </c>
      <c r="C40" s="72">
        <v>2646029098</v>
      </c>
      <c r="D40" s="79">
        <v>0.20358999999999999</v>
      </c>
      <c r="E40" s="72">
        <v>538704849</v>
      </c>
      <c r="F40" s="79">
        <v>0.20358999999999999</v>
      </c>
      <c r="G40" s="72">
        <v>538704849</v>
      </c>
      <c r="H40" s="79">
        <v>1.7819999999999999E-2</v>
      </c>
      <c r="I40" s="79">
        <v>1.797E-2</v>
      </c>
      <c r="J40" s="79">
        <v>1.636E-2</v>
      </c>
      <c r="K40" s="79">
        <v>1.6969999999999999E-2</v>
      </c>
      <c r="L40" s="79">
        <v>0.11860999999999999</v>
      </c>
      <c r="M40" s="79">
        <v>0.11860999999999999</v>
      </c>
      <c r="N40" s="79" t="str">
        <f t="shared" si="0"/>
        <v/>
      </c>
    </row>
    <row r="41" spans="1:14" x14ac:dyDescent="0.35">
      <c r="A41" s="1" t="s">
        <v>29</v>
      </c>
      <c r="B41" s="1">
        <v>468</v>
      </c>
      <c r="C41" s="72">
        <v>175674307</v>
      </c>
      <c r="D41" s="79">
        <v>8.5599999999999996E-2</v>
      </c>
      <c r="E41" s="72">
        <v>15038269</v>
      </c>
      <c r="F41" s="79">
        <v>8.5599999999999996E-2</v>
      </c>
      <c r="G41" s="72">
        <v>15038269</v>
      </c>
      <c r="H41" s="79">
        <v>4.2500000000000003E-3</v>
      </c>
      <c r="I41" s="79">
        <v>3.0210000000000001E-2</v>
      </c>
      <c r="J41" s="79">
        <v>2.649E-2</v>
      </c>
      <c r="K41" s="79">
        <v>1.3990000000000001E-2</v>
      </c>
      <c r="L41" s="79">
        <v>2.5930000000000002E-2</v>
      </c>
      <c r="M41" s="79">
        <v>2.5930000000000002E-2</v>
      </c>
      <c r="N41" s="79" t="str">
        <f t="shared" si="0"/>
        <v/>
      </c>
    </row>
    <row r="42" spans="1:14" x14ac:dyDescent="0.35">
      <c r="A42" s="1" t="s">
        <v>50</v>
      </c>
      <c r="B42" s="1">
        <v>520</v>
      </c>
      <c r="C42" s="72">
        <v>425811315</v>
      </c>
      <c r="D42" s="79">
        <v>0.17205999999999999</v>
      </c>
      <c r="E42" s="72">
        <v>73266875</v>
      </c>
      <c r="F42" s="79">
        <v>0.23308999999999999</v>
      </c>
      <c r="G42" s="72">
        <v>99253308</v>
      </c>
      <c r="H42" s="79">
        <v>4.4999999999999999E-4</v>
      </c>
      <c r="I42" s="79">
        <v>6.1960000000000001E-2</v>
      </c>
      <c r="J42" s="79">
        <v>5.679E-2</v>
      </c>
      <c r="K42" s="79">
        <v>2.912E-2</v>
      </c>
      <c r="L42" s="79">
        <v>3.9910000000000001E-2</v>
      </c>
      <c r="M42" s="79">
        <v>0.11398999999999999</v>
      </c>
      <c r="N42" s="79" t="str">
        <f t="shared" si="0"/>
        <v>****</v>
      </c>
    </row>
    <row r="43" spans="1:14" x14ac:dyDescent="0.35">
      <c r="A43" s="1" t="s">
        <v>6</v>
      </c>
      <c r="B43" s="1">
        <v>480</v>
      </c>
      <c r="C43" s="72">
        <v>3103707524</v>
      </c>
      <c r="D43" s="79">
        <v>0.32151999999999997</v>
      </c>
      <c r="E43" s="72">
        <v>997908834</v>
      </c>
      <c r="F43" s="79">
        <v>0.32151999999999997</v>
      </c>
      <c r="G43" s="72">
        <v>997908834</v>
      </c>
      <c r="H43" s="79">
        <v>1.5499999999999999E-3</v>
      </c>
      <c r="I43" s="79">
        <v>4.0509999999999997E-2</v>
      </c>
      <c r="J43" s="79">
        <v>0.23552000000000001</v>
      </c>
      <c r="K43" s="79">
        <v>5.484E-2</v>
      </c>
      <c r="L43" s="79">
        <v>0.19691</v>
      </c>
      <c r="M43" s="79">
        <v>0.19691</v>
      </c>
      <c r="N43" s="79" t="str">
        <f t="shared" si="0"/>
        <v/>
      </c>
    </row>
    <row r="44" spans="1:14" x14ac:dyDescent="0.35">
      <c r="A44" s="1" t="s">
        <v>43</v>
      </c>
      <c r="B44" s="1">
        <v>480</v>
      </c>
      <c r="C44" s="72">
        <v>771720095</v>
      </c>
      <c r="D44" s="79">
        <v>0.10290000000000001</v>
      </c>
      <c r="E44" s="72">
        <v>79409022</v>
      </c>
      <c r="F44" s="79">
        <v>0.10290000000000001</v>
      </c>
      <c r="G44" s="72">
        <v>79409022</v>
      </c>
      <c r="H44" s="79">
        <v>1.49E-3</v>
      </c>
      <c r="I44" s="79">
        <v>2.4129999999999999E-2</v>
      </c>
      <c r="J44" s="79">
        <v>3.0759999999999999E-2</v>
      </c>
      <c r="K44" s="79">
        <v>1.0789999999999999E-2</v>
      </c>
      <c r="L44" s="79">
        <v>4.9250000000000002E-2</v>
      </c>
      <c r="M44" s="79">
        <v>4.9250000000000002E-2</v>
      </c>
      <c r="N44" s="79" t="str">
        <f t="shared" si="0"/>
        <v/>
      </c>
    </row>
    <row r="45" spans="1:14" x14ac:dyDescent="0.35">
      <c r="A45" s="1" t="s">
        <v>30</v>
      </c>
      <c r="B45" s="1">
        <v>484</v>
      </c>
      <c r="C45" s="72">
        <v>160365748</v>
      </c>
      <c r="D45" s="79">
        <v>7.4980000000000005E-2</v>
      </c>
      <c r="E45" s="72">
        <v>12023534</v>
      </c>
      <c r="F45" s="79">
        <v>7.4980000000000005E-2</v>
      </c>
      <c r="G45" s="72">
        <v>12023534</v>
      </c>
      <c r="H45" s="79">
        <v>2.5300000000000001E-3</v>
      </c>
      <c r="I45" s="79">
        <v>1.9859999999999999E-2</v>
      </c>
      <c r="J45" s="79">
        <v>1.8630000000000001E-2</v>
      </c>
      <c r="K45" s="79">
        <v>2.137E-2</v>
      </c>
      <c r="L45" s="79">
        <v>2.5999999999999999E-2</v>
      </c>
      <c r="M45" s="79">
        <v>2.5999999999999999E-2</v>
      </c>
      <c r="N45" s="79" t="str">
        <f t="shared" si="0"/>
        <v/>
      </c>
    </row>
    <row r="46" spans="1:14" x14ac:dyDescent="0.35">
      <c r="A46" s="1" t="s">
        <v>51</v>
      </c>
      <c r="B46" s="1">
        <v>430</v>
      </c>
      <c r="C46" s="72">
        <v>701119313</v>
      </c>
      <c r="D46" s="79">
        <v>7.3090000000000002E-2</v>
      </c>
      <c r="E46" s="72">
        <v>51241846</v>
      </c>
      <c r="F46" s="79">
        <v>7.3090000000000002E-2</v>
      </c>
      <c r="G46" s="72">
        <v>51241846</v>
      </c>
      <c r="H46" s="79">
        <v>1.4E-3</v>
      </c>
      <c r="I46" s="79">
        <v>1.9480000000000001E-2</v>
      </c>
      <c r="J46" s="79">
        <v>3.7960000000000001E-2</v>
      </c>
      <c r="K46" s="79">
        <v>1.172E-2</v>
      </c>
      <c r="L46" s="79">
        <v>3.431E-2</v>
      </c>
      <c r="M46" s="79">
        <v>3.431E-2</v>
      </c>
      <c r="N46" s="79" t="str">
        <f t="shared" si="0"/>
        <v/>
      </c>
    </row>
    <row r="47" spans="1:14" x14ac:dyDescent="0.35">
      <c r="A47" s="1" t="s">
        <v>13</v>
      </c>
      <c r="B47" s="1">
        <v>480</v>
      </c>
      <c r="C47" s="72">
        <v>1910318009</v>
      </c>
      <c r="D47" s="79">
        <v>0.10001</v>
      </c>
      <c r="E47" s="72">
        <v>191052558</v>
      </c>
      <c r="F47" s="79">
        <v>0.39584000000000003</v>
      </c>
      <c r="G47" s="72">
        <v>756188051</v>
      </c>
      <c r="H47" s="79">
        <v>3.1E-4</v>
      </c>
      <c r="I47" s="79">
        <v>2.4109999999999999E-2</v>
      </c>
      <c r="J47" s="79">
        <v>5.1029999999999999E-2</v>
      </c>
      <c r="K47" s="79">
        <v>3.9780000000000003E-2</v>
      </c>
      <c r="L47" s="79">
        <v>6.8100000000000001E-3</v>
      </c>
      <c r="M47" s="79">
        <v>0.32090999999999997</v>
      </c>
      <c r="N47" s="79" t="str">
        <f t="shared" si="0"/>
        <v>****</v>
      </c>
    </row>
    <row r="48" spans="1:14" x14ac:dyDescent="0.35">
      <c r="A48" s="1" t="s">
        <v>7</v>
      </c>
      <c r="B48" s="1">
        <v>407</v>
      </c>
      <c r="C48" s="72">
        <v>179370053</v>
      </c>
      <c r="D48" s="79">
        <v>5.1459999999999999E-2</v>
      </c>
      <c r="E48" s="72">
        <v>9230336</v>
      </c>
      <c r="F48" s="79">
        <v>5.1459999999999999E-2</v>
      </c>
      <c r="G48" s="72">
        <v>9230336</v>
      </c>
      <c r="H48" s="79">
        <v>2.33E-3</v>
      </c>
      <c r="I48" s="79">
        <v>2.8740000000000002E-2</v>
      </c>
      <c r="J48" s="79">
        <v>4.3790000000000003E-2</v>
      </c>
      <c r="K48" s="79">
        <v>4.5580000000000002E-2</v>
      </c>
      <c r="L48" s="79">
        <v>0</v>
      </c>
      <c r="M48" s="79">
        <v>0</v>
      </c>
      <c r="N48" s="79" t="str">
        <f t="shared" si="0"/>
        <v/>
      </c>
    </row>
    <row r="49" spans="1:14" x14ac:dyDescent="0.35">
      <c r="A49" s="1" t="s">
        <v>8</v>
      </c>
      <c r="B49" s="1">
        <v>246</v>
      </c>
      <c r="C49" s="72">
        <v>193623560</v>
      </c>
      <c r="D49" s="79">
        <v>0.41575000000000001</v>
      </c>
      <c r="E49" s="72">
        <v>80499204</v>
      </c>
      <c r="F49" s="79">
        <v>0.41575000000000001</v>
      </c>
      <c r="G49" s="72">
        <v>80499204</v>
      </c>
      <c r="H49" s="79">
        <v>1.3799999999999999E-3</v>
      </c>
      <c r="I49" s="79">
        <v>7.152E-2</v>
      </c>
      <c r="J49" s="79">
        <v>0.17005999999999999</v>
      </c>
      <c r="K49" s="79">
        <v>2.8879999999999999E-2</v>
      </c>
      <c r="L49" s="79">
        <v>0.31940000000000002</v>
      </c>
      <c r="M49" s="79">
        <v>0.31940000000000002</v>
      </c>
      <c r="N49" s="79" t="str">
        <f t="shared" si="0"/>
        <v/>
      </c>
    </row>
    <row r="50" spans="1:14" x14ac:dyDescent="0.35">
      <c r="A50" s="1" t="s">
        <v>22</v>
      </c>
      <c r="B50" s="1">
        <v>504</v>
      </c>
      <c r="C50" s="72">
        <v>151483240</v>
      </c>
      <c r="D50" s="79">
        <v>7.2919999999999999E-2</v>
      </c>
      <c r="E50" s="72">
        <v>11046033</v>
      </c>
      <c r="F50" s="79">
        <v>7.2919999999999999E-2</v>
      </c>
      <c r="G50" s="72">
        <v>11046033</v>
      </c>
      <c r="H50" s="79">
        <v>0</v>
      </c>
      <c r="I50" s="79">
        <v>4.6379999999999998E-2</v>
      </c>
      <c r="J50" s="79">
        <v>3.5799999999999998E-3</v>
      </c>
      <c r="K50" s="79">
        <v>1.052E-2</v>
      </c>
      <c r="L50" s="79">
        <v>1.23E-3</v>
      </c>
      <c r="M50" s="79">
        <v>1.23E-3</v>
      </c>
      <c r="N50" s="79" t="str">
        <f t="shared" si="0"/>
        <v/>
      </c>
    </row>
    <row r="51" spans="1:14" x14ac:dyDescent="0.35">
      <c r="A51" s="1" t="s">
        <v>31</v>
      </c>
      <c r="B51" s="1">
        <v>361</v>
      </c>
      <c r="C51" s="72">
        <v>30313156</v>
      </c>
      <c r="D51" s="79">
        <v>0.10179000000000001</v>
      </c>
      <c r="E51" s="72">
        <v>3085560</v>
      </c>
      <c r="F51" s="79">
        <v>0.10179000000000001</v>
      </c>
      <c r="G51" s="72">
        <v>3085560</v>
      </c>
      <c r="H51" s="79">
        <v>7.6999999999999996E-4</v>
      </c>
      <c r="I51" s="79">
        <v>1.9269999999999999E-2</v>
      </c>
      <c r="J51" s="79">
        <v>3.2939999999999997E-2</v>
      </c>
      <c r="K51" s="79">
        <v>1.238E-2</v>
      </c>
      <c r="L51" s="79">
        <v>4.931E-2</v>
      </c>
      <c r="M51" s="79">
        <v>4.931E-2</v>
      </c>
      <c r="N51" s="79" t="str">
        <f t="shared" si="0"/>
        <v/>
      </c>
    </row>
    <row r="52" spans="1:14" x14ac:dyDescent="0.35">
      <c r="A52" s="1" t="s">
        <v>23</v>
      </c>
      <c r="B52" s="1">
        <v>480</v>
      </c>
      <c r="C52" s="72">
        <v>177198822</v>
      </c>
      <c r="D52" s="79">
        <v>0.26521</v>
      </c>
      <c r="E52" s="72">
        <v>46994439</v>
      </c>
      <c r="F52" s="79">
        <v>0.26521</v>
      </c>
      <c r="G52" s="72">
        <v>46994439</v>
      </c>
      <c r="H52" s="79">
        <v>2.0000000000000002E-5</v>
      </c>
      <c r="I52" s="79">
        <v>5.5759999999999997E-2</v>
      </c>
      <c r="J52" s="79">
        <v>4.3470000000000002E-2</v>
      </c>
      <c r="K52" s="79">
        <v>8.3150000000000002E-2</v>
      </c>
      <c r="L52" s="79">
        <v>0.14513000000000001</v>
      </c>
      <c r="M52" s="79">
        <v>0.14513000000000001</v>
      </c>
      <c r="N52" s="79" t="str">
        <f t="shared" si="0"/>
        <v/>
      </c>
    </row>
    <row r="53" spans="1:14" x14ac:dyDescent="0.35">
      <c r="A53" s="1" t="s">
        <v>32</v>
      </c>
      <c r="B53" s="1">
        <v>483</v>
      </c>
      <c r="C53" s="72">
        <v>2725723255</v>
      </c>
      <c r="D53" s="79">
        <v>6.8650000000000003E-2</v>
      </c>
      <c r="E53" s="72">
        <v>187115740</v>
      </c>
      <c r="F53" s="79">
        <v>6.8650000000000003E-2</v>
      </c>
      <c r="G53" s="72">
        <v>187115740</v>
      </c>
      <c r="H53" s="79">
        <v>3.8800000000000002E-3</v>
      </c>
      <c r="I53" s="79">
        <v>1.374E-2</v>
      </c>
      <c r="J53" s="79">
        <v>2.8400000000000001E-3</v>
      </c>
      <c r="K53" s="79">
        <v>1.277E-2</v>
      </c>
      <c r="L53" s="79">
        <v>1.341E-2</v>
      </c>
      <c r="M53" s="79">
        <v>1.341E-2</v>
      </c>
      <c r="N53" s="79" t="str">
        <f t="shared" si="0"/>
        <v/>
      </c>
    </row>
    <row r="54" spans="1:14" x14ac:dyDescent="0.35">
      <c r="A54" s="1" t="s">
        <v>33</v>
      </c>
      <c r="B54" s="1">
        <v>480</v>
      </c>
      <c r="C54" s="72">
        <v>268646967</v>
      </c>
      <c r="D54" s="79">
        <v>4.777E-2</v>
      </c>
      <c r="E54" s="72">
        <v>12834512</v>
      </c>
      <c r="F54" s="79">
        <v>4.777E-2</v>
      </c>
      <c r="G54" s="72">
        <v>12834512</v>
      </c>
      <c r="H54" s="79">
        <v>8.4000000000000003E-4</v>
      </c>
      <c r="I54" s="79">
        <v>2.1659999999999999E-2</v>
      </c>
      <c r="J54" s="79">
        <v>1.4840000000000001E-2</v>
      </c>
      <c r="K54" s="79">
        <v>9.1299999999999992E-3</v>
      </c>
      <c r="L54" s="79">
        <v>1.107E-2</v>
      </c>
      <c r="M54" s="79">
        <v>1.107E-2</v>
      </c>
      <c r="N54" s="79" t="str">
        <f t="shared" si="0"/>
        <v/>
      </c>
    </row>
    <row r="55" spans="1:14" x14ac:dyDescent="0.35">
      <c r="A55" s="1" t="s">
        <v>14</v>
      </c>
      <c r="B55" s="1">
        <v>559</v>
      </c>
      <c r="C55" s="72">
        <v>258358041</v>
      </c>
      <c r="D55" s="79">
        <v>0.18259</v>
      </c>
      <c r="E55" s="72">
        <v>47173041</v>
      </c>
      <c r="F55" s="79">
        <v>0.18259</v>
      </c>
      <c r="G55" s="72">
        <v>47173041</v>
      </c>
      <c r="H55" s="79">
        <v>3.0500000000000002E-3</v>
      </c>
      <c r="I55" s="79">
        <v>4.5539999999999997E-2</v>
      </c>
      <c r="J55" s="79">
        <v>5.5599999999999998E-3</v>
      </c>
      <c r="K55" s="79">
        <v>3.243E-2</v>
      </c>
      <c r="L55" s="79">
        <v>6.2850000000000003E-2</v>
      </c>
      <c r="M55" s="79">
        <v>6.2850000000000003E-2</v>
      </c>
      <c r="N55" s="79" t="str">
        <f t="shared" si="0"/>
        <v/>
      </c>
    </row>
    <row r="56" spans="1:14" x14ac:dyDescent="0.35">
      <c r="A56" s="1" t="s">
        <v>9</v>
      </c>
      <c r="B56" s="1">
        <v>360</v>
      </c>
      <c r="C56" s="72">
        <v>63626945</v>
      </c>
      <c r="D56" s="79">
        <v>8.8160000000000002E-2</v>
      </c>
      <c r="E56" s="72">
        <v>5609125</v>
      </c>
      <c r="F56" s="79">
        <v>0.41138999999999998</v>
      </c>
      <c r="G56" s="72">
        <v>26175438</v>
      </c>
      <c r="H56" s="79">
        <v>4.0899999999999999E-3</v>
      </c>
      <c r="I56" s="79">
        <v>2.401E-2</v>
      </c>
      <c r="J56" s="79">
        <v>2.3199999999999998E-2</v>
      </c>
      <c r="K56" s="79">
        <v>2.98E-2</v>
      </c>
      <c r="L56" s="79">
        <v>5.8599999999999998E-3</v>
      </c>
      <c r="M56" s="79">
        <v>0.37775999999999998</v>
      </c>
      <c r="N56" s="79" t="str">
        <f t="shared" si="0"/>
        <v>****</v>
      </c>
    </row>
    <row r="57" spans="1:14" x14ac:dyDescent="0.35">
      <c r="A57" s="1" t="s">
        <v>52</v>
      </c>
      <c r="B57" s="1">
        <v>480</v>
      </c>
      <c r="C57" s="72">
        <v>1644856657</v>
      </c>
      <c r="D57" s="79">
        <v>0.11011</v>
      </c>
      <c r="E57" s="72">
        <v>181121005</v>
      </c>
      <c r="F57" s="79">
        <v>0.11011</v>
      </c>
      <c r="G57" s="72">
        <v>181121005</v>
      </c>
      <c r="H57" s="79">
        <v>4.2100000000000002E-3</v>
      </c>
      <c r="I57" s="79">
        <v>1.9560000000000001E-2</v>
      </c>
      <c r="J57" s="79">
        <v>2.4060000000000002E-2</v>
      </c>
      <c r="K57" s="79">
        <v>1.7059999999999999E-2</v>
      </c>
      <c r="L57" s="79">
        <v>3.8240000000000003E-2</v>
      </c>
      <c r="M57" s="79">
        <v>3.8240000000000003E-2</v>
      </c>
      <c r="N57" s="79" t="str">
        <f t="shared" si="0"/>
        <v/>
      </c>
    </row>
    <row r="58" spans="1:14" x14ac:dyDescent="0.35">
      <c r="A58" s="1" t="s">
        <v>44</v>
      </c>
      <c r="B58" s="1">
        <v>481</v>
      </c>
      <c r="C58" s="72">
        <v>346183933</v>
      </c>
      <c r="D58" s="79">
        <v>0.24182000000000001</v>
      </c>
      <c r="E58" s="72">
        <v>83714616</v>
      </c>
      <c r="F58" s="79">
        <v>0.24182000000000001</v>
      </c>
      <c r="G58" s="72">
        <v>83714616</v>
      </c>
      <c r="H58" s="79">
        <v>1.4300000000000001E-3</v>
      </c>
      <c r="I58" s="79">
        <v>3.175E-2</v>
      </c>
      <c r="J58" s="79">
        <v>2.2519999999999998E-2</v>
      </c>
      <c r="K58" s="79">
        <v>1.0200000000000001E-2</v>
      </c>
      <c r="L58" s="79">
        <v>0.19841</v>
      </c>
      <c r="M58" s="79">
        <v>0.19841</v>
      </c>
      <c r="N58" s="79" t="str">
        <f t="shared" si="0"/>
        <v/>
      </c>
    </row>
    <row r="59" spans="1:14" x14ac:dyDescent="0.35">
      <c r="A59" s="1" t="s">
        <v>15</v>
      </c>
      <c r="B59" s="1">
        <v>478</v>
      </c>
      <c r="C59" s="72">
        <v>155822823</v>
      </c>
      <c r="D59" s="79">
        <v>7.5240000000000001E-2</v>
      </c>
      <c r="E59" s="72">
        <v>11724162</v>
      </c>
      <c r="F59" s="79">
        <v>7.5240000000000001E-2</v>
      </c>
      <c r="G59" s="72">
        <v>11724162</v>
      </c>
      <c r="H59" s="79">
        <v>3.4399999999999999E-3</v>
      </c>
      <c r="I59" s="79">
        <v>3.823E-2</v>
      </c>
      <c r="J59" s="79">
        <v>2.0310000000000002E-2</v>
      </c>
      <c r="K59" s="79">
        <v>1.1979999999999999E-2</v>
      </c>
      <c r="L59" s="79">
        <v>1.2370000000000001E-2</v>
      </c>
      <c r="M59" s="79">
        <v>1.2370000000000001E-2</v>
      </c>
      <c r="N59" s="79" t="str">
        <f t="shared" si="0"/>
        <v/>
      </c>
    </row>
    <row r="60" spans="1:14" x14ac:dyDescent="0.35">
      <c r="A60" s="1" t="s">
        <v>34</v>
      </c>
      <c r="B60" s="1">
        <v>360</v>
      </c>
      <c r="C60" s="72">
        <v>48350371</v>
      </c>
      <c r="D60" s="79">
        <v>0.10236000000000001</v>
      </c>
      <c r="E60" s="72">
        <v>4949002</v>
      </c>
      <c r="F60" s="79">
        <v>0.10236000000000001</v>
      </c>
      <c r="G60" s="72">
        <v>4949002</v>
      </c>
      <c r="H60" s="79">
        <v>8.1999999999999998E-4</v>
      </c>
      <c r="I60" s="79">
        <v>2.86E-2</v>
      </c>
      <c r="J60" s="79">
        <v>3.2989999999999998E-2</v>
      </c>
      <c r="K60" s="79">
        <v>1.2999999999999999E-2</v>
      </c>
      <c r="L60" s="79">
        <v>4.7500000000000001E-2</v>
      </c>
      <c r="M60" s="79">
        <v>4.7500000000000001E-2</v>
      </c>
      <c r="N60" s="79" t="str">
        <f t="shared" si="0"/>
        <v/>
      </c>
    </row>
    <row r="73" spans="1:1" x14ac:dyDescent="0.35">
      <c r="A73" t="s">
        <v>168</v>
      </c>
    </row>
    <row r="75" spans="1:1" x14ac:dyDescent="0.35">
      <c r="A75" t="s">
        <v>203</v>
      </c>
    </row>
    <row r="76" spans="1:1" x14ac:dyDescent="0.35">
      <c r="A76" t="s">
        <v>204</v>
      </c>
    </row>
    <row r="77" spans="1:1" x14ac:dyDescent="0.35">
      <c r="A77" t="s">
        <v>205</v>
      </c>
    </row>
    <row r="78" spans="1:1" x14ac:dyDescent="0.35">
      <c r="A78" t="s">
        <v>206</v>
      </c>
    </row>
    <row r="79" spans="1:1" x14ac:dyDescent="0.35">
      <c r="A79" t="s">
        <v>207</v>
      </c>
    </row>
    <row r="80" spans="1:1" x14ac:dyDescent="0.35">
      <c r="A80" t="s">
        <v>235</v>
      </c>
    </row>
    <row r="82" spans="1:1" x14ac:dyDescent="0.35">
      <c r="A82" t="s">
        <v>173</v>
      </c>
    </row>
  </sheetData>
  <autoFilter ref="A7:A60" xr:uid="{0E7D102A-3A1C-4965-8312-F2E59FFAD6F2}"/>
  <mergeCells count="5">
    <mergeCell ref="M3:N3"/>
    <mergeCell ref="M4:N4"/>
    <mergeCell ref="M5:N5"/>
    <mergeCell ref="M6:N6"/>
    <mergeCell ref="M7:N7"/>
  </mergeCells>
  <hyperlinks>
    <hyperlink ref="G1" location="'Data Warning'!A1" display="Data Warning" xr:uid="{F5E40D84-CC1E-4A5E-BA68-3A7FB5C8A4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F90CF-C536-43DC-BA19-0D09F9079074}">
  <dimension ref="A1:U70"/>
  <sheetViews>
    <sheetView workbookViewId="0">
      <pane xSplit="1" ySplit="7" topLeftCell="B8" activePane="bottomRight" state="frozen"/>
      <selection pane="topRight" activeCell="B1" sqref="B1"/>
      <selection pane="bottomLeft" activeCell="A8" sqref="A8"/>
      <selection pane="bottomRight" activeCell="P8" sqref="P8"/>
    </sheetView>
  </sheetViews>
  <sheetFormatPr defaultRowHeight="14.5" x14ac:dyDescent="0.35"/>
  <cols>
    <col min="1" max="1" width="4.81640625" customWidth="1"/>
    <col min="3" max="3" width="15.1796875" bestFit="1" customWidth="1"/>
    <col min="4" max="4" width="8.7265625" style="77"/>
    <col min="6" max="6" width="14.1796875" bestFit="1" customWidth="1"/>
    <col min="7" max="7" width="12" style="77" bestFit="1" customWidth="1"/>
    <col min="8" max="8" width="8.36328125" style="77" bestFit="1" customWidth="1"/>
    <col min="9" max="9" width="16" bestFit="1" customWidth="1"/>
    <col min="10" max="17" width="8.7265625" style="77"/>
    <col min="18" max="18" width="11" style="77" bestFit="1" customWidth="1"/>
    <col min="19" max="19" width="8.7265625" style="77"/>
    <col min="20" max="20" width="12.7265625" style="77" customWidth="1"/>
    <col min="21" max="21" width="4.81640625" style="77" bestFit="1" customWidth="1"/>
  </cols>
  <sheetData>
    <row r="1" spans="1:21" x14ac:dyDescent="0.35">
      <c r="A1" t="s">
        <v>201</v>
      </c>
      <c r="G1" s="104" t="s">
        <v>297</v>
      </c>
    </row>
    <row r="2" spans="1:21" x14ac:dyDescent="0.35">
      <c r="A2" t="s">
        <v>202</v>
      </c>
    </row>
    <row r="3" spans="1:21" x14ac:dyDescent="0.35">
      <c r="A3" s="68"/>
      <c r="B3" s="85"/>
      <c r="C3" s="85"/>
      <c r="D3" s="84"/>
      <c r="E3" s="85"/>
      <c r="F3" s="85"/>
      <c r="G3" s="84" t="s">
        <v>174</v>
      </c>
      <c r="H3" s="84" t="s">
        <v>234</v>
      </c>
      <c r="I3" s="85" t="s">
        <v>174</v>
      </c>
      <c r="J3" s="84"/>
      <c r="K3" s="84"/>
      <c r="L3" s="84"/>
      <c r="M3" s="84"/>
      <c r="N3" s="84"/>
      <c r="O3" s="84"/>
      <c r="P3" s="84"/>
      <c r="Q3" s="84"/>
      <c r="R3" s="84" t="s">
        <v>210</v>
      </c>
      <c r="S3" s="84"/>
      <c r="T3" s="119" t="s">
        <v>210</v>
      </c>
      <c r="U3" s="119"/>
    </row>
    <row r="4" spans="1:21" x14ac:dyDescent="0.35">
      <c r="A4" s="69"/>
      <c r="B4" s="80"/>
      <c r="C4" s="80"/>
      <c r="D4" s="81"/>
      <c r="E4" s="80" t="s">
        <v>209</v>
      </c>
      <c r="F4" s="80" t="s">
        <v>174</v>
      </c>
      <c r="G4" s="81" t="s">
        <v>178</v>
      </c>
      <c r="H4" s="81" t="s">
        <v>211</v>
      </c>
      <c r="I4" s="80" t="s">
        <v>178</v>
      </c>
      <c r="J4" s="81"/>
      <c r="K4" s="81" t="s">
        <v>212</v>
      </c>
      <c r="L4" s="81"/>
      <c r="M4" s="81" t="s">
        <v>213</v>
      </c>
      <c r="N4" s="81"/>
      <c r="O4" s="81" t="s">
        <v>189</v>
      </c>
      <c r="P4" s="81"/>
      <c r="Q4" s="81" t="s">
        <v>214</v>
      </c>
      <c r="R4" s="81" t="s">
        <v>181</v>
      </c>
      <c r="S4" s="81" t="s">
        <v>215</v>
      </c>
      <c r="T4" s="120" t="s">
        <v>181</v>
      </c>
      <c r="U4" s="120"/>
    </row>
    <row r="5" spans="1:21" x14ac:dyDescent="0.35">
      <c r="A5" s="69"/>
      <c r="B5" s="80"/>
      <c r="C5" s="80"/>
      <c r="D5" s="81" t="s">
        <v>174</v>
      </c>
      <c r="E5" s="80" t="s">
        <v>181</v>
      </c>
      <c r="F5" s="80" t="s">
        <v>178</v>
      </c>
      <c r="G5" s="81" t="s">
        <v>216</v>
      </c>
      <c r="H5" s="81" t="s">
        <v>217</v>
      </c>
      <c r="I5" s="80" t="s">
        <v>218</v>
      </c>
      <c r="J5" s="81" t="s">
        <v>175</v>
      </c>
      <c r="K5" s="81" t="s">
        <v>181</v>
      </c>
      <c r="L5" s="81"/>
      <c r="M5" s="81" t="s">
        <v>181</v>
      </c>
      <c r="N5" s="81"/>
      <c r="O5" s="81" t="s">
        <v>181</v>
      </c>
      <c r="P5" s="81" t="s">
        <v>219</v>
      </c>
      <c r="Q5" s="81" t="s">
        <v>181</v>
      </c>
      <c r="R5" s="81" t="s">
        <v>220</v>
      </c>
      <c r="S5" s="81" t="s">
        <v>181</v>
      </c>
      <c r="T5" s="120" t="s">
        <v>221</v>
      </c>
      <c r="U5" s="120"/>
    </row>
    <row r="6" spans="1:21" x14ac:dyDescent="0.35">
      <c r="A6" s="69"/>
      <c r="B6" s="80"/>
      <c r="C6" s="80" t="s">
        <v>177</v>
      </c>
      <c r="D6" s="81" t="s">
        <v>178</v>
      </c>
      <c r="E6" s="80" t="s">
        <v>222</v>
      </c>
      <c r="F6" s="80" t="s">
        <v>223</v>
      </c>
      <c r="G6" s="81" t="s">
        <v>210</v>
      </c>
      <c r="H6" s="81" t="s">
        <v>222</v>
      </c>
      <c r="I6" s="80" t="s">
        <v>224</v>
      </c>
      <c r="J6" s="81" t="s">
        <v>178</v>
      </c>
      <c r="K6" s="81" t="s">
        <v>222</v>
      </c>
      <c r="L6" s="81" t="s">
        <v>213</v>
      </c>
      <c r="M6" s="81" t="s">
        <v>222</v>
      </c>
      <c r="N6" s="81" t="s">
        <v>189</v>
      </c>
      <c r="O6" s="81" t="s">
        <v>222</v>
      </c>
      <c r="P6" s="81" t="s">
        <v>225</v>
      </c>
      <c r="Q6" s="81" t="s">
        <v>222</v>
      </c>
      <c r="R6" s="81" t="s">
        <v>226</v>
      </c>
      <c r="S6" s="81" t="s">
        <v>222</v>
      </c>
      <c r="T6" s="120" t="s">
        <v>226</v>
      </c>
      <c r="U6" s="120"/>
    </row>
    <row r="7" spans="1:21" x14ac:dyDescent="0.35">
      <c r="A7" s="70" t="s">
        <v>75</v>
      </c>
      <c r="B7" s="82" t="s">
        <v>107</v>
      </c>
      <c r="C7" s="82" t="s">
        <v>187</v>
      </c>
      <c r="D7" s="83" t="s">
        <v>227</v>
      </c>
      <c r="E7" s="82" t="s">
        <v>228</v>
      </c>
      <c r="F7" s="82" t="s">
        <v>229</v>
      </c>
      <c r="G7" s="83" t="s">
        <v>217</v>
      </c>
      <c r="H7" s="83" t="s">
        <v>228</v>
      </c>
      <c r="I7" s="82" t="s">
        <v>230</v>
      </c>
      <c r="J7" s="83" t="s">
        <v>223</v>
      </c>
      <c r="K7" s="83" t="s">
        <v>228</v>
      </c>
      <c r="L7" s="83" t="s">
        <v>231</v>
      </c>
      <c r="M7" s="83" t="s">
        <v>228</v>
      </c>
      <c r="N7" s="83" t="s">
        <v>227</v>
      </c>
      <c r="O7" s="83" t="s">
        <v>228</v>
      </c>
      <c r="P7" s="83" t="s">
        <v>227</v>
      </c>
      <c r="Q7" s="83" t="s">
        <v>228</v>
      </c>
      <c r="R7" s="83" t="s">
        <v>232</v>
      </c>
      <c r="S7" s="83" t="s">
        <v>228</v>
      </c>
      <c r="T7" s="121" t="s">
        <v>233</v>
      </c>
      <c r="U7" s="121"/>
    </row>
    <row r="8" spans="1:21" x14ac:dyDescent="0.35">
      <c r="A8" s="1" t="s">
        <v>69</v>
      </c>
      <c r="B8" s="61">
        <v>23107</v>
      </c>
      <c r="C8" s="72">
        <v>33753193967</v>
      </c>
      <c r="D8" s="79">
        <v>0.13974</v>
      </c>
      <c r="E8" s="38">
        <v>8.4499999999999992E-3</v>
      </c>
      <c r="F8" s="72">
        <v>4716656066</v>
      </c>
      <c r="G8" s="79">
        <v>0.16194</v>
      </c>
      <c r="H8" s="79">
        <v>8.9700000000000005E-3</v>
      </c>
      <c r="I8" s="72">
        <v>5465863665</v>
      </c>
      <c r="J8" s="79">
        <v>4.4999999999999997E-3</v>
      </c>
      <c r="K8" s="79">
        <v>1.07E-3</v>
      </c>
      <c r="L8" s="79">
        <v>3.5209999999999998E-2</v>
      </c>
      <c r="M8" s="79">
        <v>4.9399999999999999E-3</v>
      </c>
      <c r="N8" s="79">
        <v>5.389E-2</v>
      </c>
      <c r="O8" s="79">
        <v>6.2500000000000003E-3</v>
      </c>
      <c r="P8" s="79">
        <v>2.7869999999999999E-2</v>
      </c>
      <c r="Q8" s="79">
        <v>3.8999999999999998E-3</v>
      </c>
      <c r="R8" s="79">
        <v>5.4730000000000001E-2</v>
      </c>
      <c r="S8" s="79">
        <v>4.9199999999999999E-3</v>
      </c>
      <c r="T8" s="79">
        <v>7.8399999999999997E-2</v>
      </c>
      <c r="U8" s="79" t="str">
        <f>IF(T8-R8&gt;0,"****","")</f>
        <v>****</v>
      </c>
    </row>
    <row r="9" spans="1:21" x14ac:dyDescent="0.35">
      <c r="A9" s="1" t="s">
        <v>45</v>
      </c>
      <c r="B9" s="1">
        <v>495</v>
      </c>
      <c r="C9" s="72">
        <v>58467571</v>
      </c>
      <c r="D9" s="79">
        <v>7.4109999999999995E-2</v>
      </c>
      <c r="E9" s="38">
        <v>2.5219999999999999E-2</v>
      </c>
      <c r="F9" s="72">
        <v>4333152</v>
      </c>
      <c r="G9" s="79">
        <v>7.4810000000000001E-2</v>
      </c>
      <c r="H9" s="79">
        <v>3.2910000000000002E-2</v>
      </c>
      <c r="I9" s="72">
        <v>4374104</v>
      </c>
      <c r="J9" s="79">
        <v>2.4599999999999999E-3</v>
      </c>
      <c r="K9" s="79">
        <v>1.5900000000000001E-3</v>
      </c>
      <c r="L9" s="79">
        <v>2.9409999999999999E-2</v>
      </c>
      <c r="M9" s="79">
        <v>1.6559999999999998E-2</v>
      </c>
      <c r="N9" s="79">
        <v>4.224E-2</v>
      </c>
      <c r="O9" s="79">
        <v>1.985E-2</v>
      </c>
      <c r="P9" s="79">
        <v>3.8500000000000001E-3</v>
      </c>
      <c r="Q9" s="79">
        <v>5.0699999999999999E-3</v>
      </c>
      <c r="R9" s="79">
        <v>1.257E-2</v>
      </c>
      <c r="S9" s="79">
        <v>1.1129999999999999E-2</v>
      </c>
      <c r="T9" s="79">
        <v>1.3270000000000001E-2</v>
      </c>
      <c r="U9" s="79" t="str">
        <f t="shared" ref="U9:U60" si="0">IF(T9-R9&gt;0,"****","")</f>
        <v>****</v>
      </c>
    </row>
    <row r="10" spans="1:21" x14ac:dyDescent="0.35">
      <c r="A10" s="1" t="s">
        <v>16</v>
      </c>
      <c r="B10" s="1">
        <v>487</v>
      </c>
      <c r="C10" s="72">
        <v>65768504</v>
      </c>
      <c r="D10" s="79">
        <v>7.528E-2</v>
      </c>
      <c r="E10" s="38">
        <v>2.4340000000000001E-2</v>
      </c>
      <c r="F10" s="72">
        <v>4951228</v>
      </c>
      <c r="G10" s="79">
        <v>7.528E-2</v>
      </c>
      <c r="H10" s="79">
        <v>1.6619999999999999E-2</v>
      </c>
      <c r="I10" s="72">
        <v>4951228</v>
      </c>
      <c r="J10" s="79">
        <v>1.15E-3</v>
      </c>
      <c r="K10" s="79">
        <v>1.1900000000000001E-3</v>
      </c>
      <c r="L10" s="79">
        <v>2.283E-2</v>
      </c>
      <c r="M10" s="79">
        <v>1.3990000000000001E-2</v>
      </c>
      <c r="N10" s="79">
        <v>1.498E-2</v>
      </c>
      <c r="O10" s="79">
        <v>1.1299999999999999E-2</v>
      </c>
      <c r="P10" s="79">
        <v>1.6719999999999999E-2</v>
      </c>
      <c r="Q10" s="79">
        <v>1.29E-2</v>
      </c>
      <c r="R10" s="79">
        <v>1.4489999999999999E-2</v>
      </c>
      <c r="S10" s="79">
        <v>1.0919999999999999E-2</v>
      </c>
      <c r="T10" s="79">
        <v>1.4489999999999999E-2</v>
      </c>
      <c r="U10" s="79" t="str">
        <f t="shared" si="0"/>
        <v/>
      </c>
    </row>
    <row r="11" spans="1:21" x14ac:dyDescent="0.35">
      <c r="A11" s="1" t="s">
        <v>24</v>
      </c>
      <c r="B11" s="1">
        <v>479</v>
      </c>
      <c r="C11" s="72">
        <v>71088748</v>
      </c>
      <c r="D11" s="79">
        <v>0.11837</v>
      </c>
      <c r="E11" s="38">
        <v>2.674E-2</v>
      </c>
      <c r="F11" s="72">
        <v>8414474</v>
      </c>
      <c r="G11" s="79">
        <v>0.13195000000000001</v>
      </c>
      <c r="H11" s="79">
        <v>2.937E-2</v>
      </c>
      <c r="I11" s="72">
        <v>9380289</v>
      </c>
      <c r="J11" s="79">
        <v>7.5300000000000002E-3</v>
      </c>
      <c r="K11" s="79">
        <v>5.5100000000000001E-3</v>
      </c>
      <c r="L11" s="79">
        <v>2.7109999999999999E-2</v>
      </c>
      <c r="M11" s="79">
        <v>1.374E-2</v>
      </c>
      <c r="N11" s="79">
        <v>2.4559999999999998E-2</v>
      </c>
      <c r="O11" s="79">
        <v>1.41E-2</v>
      </c>
      <c r="P11" s="79">
        <v>1.703E-2</v>
      </c>
      <c r="Q11" s="79">
        <v>1.0149999999999999E-2</v>
      </c>
      <c r="R11" s="79">
        <v>4.7359999999999999E-2</v>
      </c>
      <c r="S11" s="79">
        <v>1.7239999999999998E-2</v>
      </c>
      <c r="T11" s="79">
        <v>6.2560000000000004E-2</v>
      </c>
      <c r="U11" s="79" t="str">
        <f t="shared" si="0"/>
        <v>****</v>
      </c>
    </row>
    <row r="12" spans="1:21" x14ac:dyDescent="0.35">
      <c r="A12" s="1" t="s">
        <v>46</v>
      </c>
      <c r="B12" s="1">
        <v>481</v>
      </c>
      <c r="C12" s="72">
        <v>277818872</v>
      </c>
      <c r="D12" s="79">
        <v>7.7210000000000001E-2</v>
      </c>
      <c r="E12" s="38">
        <v>2.4760000000000001E-2</v>
      </c>
      <c r="F12" s="72">
        <v>21451327</v>
      </c>
      <c r="G12" s="79">
        <v>7.7210000000000001E-2</v>
      </c>
      <c r="H12" s="79">
        <v>1.26E-2</v>
      </c>
      <c r="I12" s="72">
        <v>21451327</v>
      </c>
      <c r="J12" s="79">
        <v>2.9E-4</v>
      </c>
      <c r="K12" s="79">
        <v>5.6999999999999998E-4</v>
      </c>
      <c r="L12" s="79">
        <v>9.7000000000000003E-3</v>
      </c>
      <c r="M12" s="79">
        <v>8.4399999999999996E-3</v>
      </c>
      <c r="N12" s="79">
        <v>5.7939999999999998E-2</v>
      </c>
      <c r="O12" s="79">
        <v>2.264E-2</v>
      </c>
      <c r="P12" s="79">
        <v>1.4959999999999999E-2</v>
      </c>
      <c r="Q12" s="79">
        <v>1.0410000000000001E-2</v>
      </c>
      <c r="R12" s="79">
        <v>2.2710000000000001E-2</v>
      </c>
      <c r="S12" s="79">
        <v>1.401E-2</v>
      </c>
      <c r="T12" s="79">
        <v>2.2710000000000001E-2</v>
      </c>
      <c r="U12" s="79" t="str">
        <f t="shared" si="0"/>
        <v/>
      </c>
    </row>
    <row r="13" spans="1:21" x14ac:dyDescent="0.35">
      <c r="A13" s="1" t="s">
        <v>47</v>
      </c>
      <c r="B13" s="1">
        <v>520</v>
      </c>
      <c r="C13" s="72">
        <v>6538866864</v>
      </c>
      <c r="D13" s="79">
        <v>8.9690000000000006E-2</v>
      </c>
      <c r="E13" s="38">
        <v>2.664E-2</v>
      </c>
      <c r="F13" s="72">
        <v>586452697</v>
      </c>
      <c r="G13" s="79">
        <v>8.9690000000000006E-2</v>
      </c>
      <c r="H13" s="79">
        <v>2.9649999999999999E-2</v>
      </c>
      <c r="I13" s="72">
        <v>586452697</v>
      </c>
      <c r="J13" s="79">
        <v>3.4499999999999999E-3</v>
      </c>
      <c r="K13" s="79">
        <v>3.4399999999999999E-3</v>
      </c>
      <c r="L13" s="79">
        <v>5.7110000000000001E-2</v>
      </c>
      <c r="M13" s="79">
        <v>2.0969999999999999E-2</v>
      </c>
      <c r="N13" s="79">
        <v>6.1330000000000003E-2</v>
      </c>
      <c r="O13" s="79">
        <v>2.282E-2</v>
      </c>
      <c r="P13" s="79">
        <v>1.9140000000000001E-2</v>
      </c>
      <c r="Q13" s="79">
        <v>1.225E-2</v>
      </c>
      <c r="R13" s="79">
        <v>0</v>
      </c>
      <c r="S13" s="79">
        <v>0</v>
      </c>
      <c r="T13" s="79">
        <v>0</v>
      </c>
      <c r="U13" s="79" t="str">
        <f t="shared" si="0"/>
        <v/>
      </c>
    </row>
    <row r="14" spans="1:21" x14ac:dyDescent="0.35">
      <c r="A14" s="1" t="s">
        <v>25</v>
      </c>
      <c r="B14" s="1">
        <v>480</v>
      </c>
      <c r="C14" s="72">
        <v>525921430</v>
      </c>
      <c r="D14" s="79">
        <v>5.5530000000000003E-2</v>
      </c>
      <c r="E14" s="38">
        <v>2.0709999999999999E-2</v>
      </c>
      <c r="F14" s="72">
        <v>29203644</v>
      </c>
      <c r="G14" s="79">
        <v>5.5530000000000003E-2</v>
      </c>
      <c r="H14" s="79">
        <v>3.209E-2</v>
      </c>
      <c r="I14" s="72">
        <v>29203644</v>
      </c>
      <c r="J14" s="79">
        <v>1.108E-2</v>
      </c>
      <c r="K14" s="79">
        <v>7.1399999999999996E-3</v>
      </c>
      <c r="L14" s="79">
        <v>2.1579999999999998E-2</v>
      </c>
      <c r="M14" s="79">
        <v>1.304E-2</v>
      </c>
      <c r="N14" s="79">
        <v>7.1500000000000001E-3</v>
      </c>
      <c r="O14" s="79">
        <v>7.26E-3</v>
      </c>
      <c r="P14" s="79">
        <v>1.2290000000000001E-2</v>
      </c>
      <c r="Q14" s="79">
        <v>1.027E-2</v>
      </c>
      <c r="R14" s="79">
        <v>2.3700000000000001E-3</v>
      </c>
      <c r="S14" s="79">
        <v>3.32E-3</v>
      </c>
      <c r="T14" s="79">
        <v>2.3700000000000001E-3</v>
      </c>
      <c r="U14" s="79" t="str">
        <f t="shared" si="0"/>
        <v/>
      </c>
    </row>
    <row r="15" spans="1:21" x14ac:dyDescent="0.35">
      <c r="A15" s="1" t="s">
        <v>1</v>
      </c>
      <c r="B15" s="1">
        <v>480</v>
      </c>
      <c r="C15" s="72">
        <v>608146958</v>
      </c>
      <c r="D15" s="79">
        <v>0.19283</v>
      </c>
      <c r="E15" s="38">
        <v>3.678E-2</v>
      </c>
      <c r="F15" s="72">
        <v>117267150</v>
      </c>
      <c r="G15" s="79">
        <v>0.19283</v>
      </c>
      <c r="H15" s="79">
        <v>4.5199999999999997E-2</v>
      </c>
      <c r="I15" s="72">
        <v>117267150</v>
      </c>
      <c r="J15" s="79">
        <v>3.9199999999999999E-3</v>
      </c>
      <c r="K15" s="79">
        <v>3.9199999999999999E-3</v>
      </c>
      <c r="L15" s="79">
        <v>1.46E-2</v>
      </c>
      <c r="M15" s="79">
        <v>9.7000000000000003E-3</v>
      </c>
      <c r="N15" s="79">
        <v>2.1489999999999999E-2</v>
      </c>
      <c r="O15" s="79">
        <v>1.163E-2</v>
      </c>
      <c r="P15" s="79">
        <v>4.3990000000000001E-2</v>
      </c>
      <c r="Q15" s="79">
        <v>2.002E-2</v>
      </c>
      <c r="R15" s="79">
        <v>0.13603999999999999</v>
      </c>
      <c r="S15" s="79">
        <v>3.2099999999999997E-2</v>
      </c>
      <c r="T15" s="79">
        <v>0.13603999999999999</v>
      </c>
      <c r="U15" s="79" t="str">
        <f t="shared" si="0"/>
        <v/>
      </c>
    </row>
    <row r="16" spans="1:21" x14ac:dyDescent="0.35">
      <c r="A16" s="1" t="s">
        <v>10</v>
      </c>
      <c r="B16" s="1">
        <v>483</v>
      </c>
      <c r="C16" s="72">
        <v>99796366</v>
      </c>
      <c r="D16" s="79">
        <v>0.1318</v>
      </c>
      <c r="E16" s="38">
        <v>2.997E-2</v>
      </c>
      <c r="F16" s="72">
        <v>13152949</v>
      </c>
      <c r="G16" s="79">
        <v>0.1318</v>
      </c>
      <c r="H16" s="79">
        <v>2.4590000000000001E-2</v>
      </c>
      <c r="I16" s="72">
        <v>13152949</v>
      </c>
      <c r="J16" s="79">
        <v>5.5000000000000003E-4</v>
      </c>
      <c r="K16" s="79">
        <v>5.2999999999999998E-4</v>
      </c>
      <c r="L16" s="79">
        <v>5.5079999999999997E-2</v>
      </c>
      <c r="M16" s="79">
        <v>1.984E-2</v>
      </c>
      <c r="N16" s="79">
        <v>9.7599999999999996E-3</v>
      </c>
      <c r="O16" s="79">
        <v>8.7399999999999995E-3</v>
      </c>
      <c r="P16" s="79">
        <v>1.787E-2</v>
      </c>
      <c r="Q16" s="79">
        <v>1.2239999999999999E-2</v>
      </c>
      <c r="R16" s="79">
        <v>5.672E-2</v>
      </c>
      <c r="S16" s="79">
        <v>2.1510000000000001E-2</v>
      </c>
      <c r="T16" s="79">
        <v>5.672E-2</v>
      </c>
      <c r="U16" s="79" t="str">
        <f t="shared" si="0"/>
        <v/>
      </c>
    </row>
    <row r="17" spans="1:21" x14ac:dyDescent="0.35">
      <c r="A17" s="1" t="s">
        <v>11</v>
      </c>
      <c r="B17" s="1">
        <v>88</v>
      </c>
      <c r="C17" s="72">
        <v>49688815</v>
      </c>
      <c r="D17" s="79">
        <v>0.26177</v>
      </c>
      <c r="E17" s="38">
        <v>0.13467000000000001</v>
      </c>
      <c r="F17" s="72">
        <v>13006825</v>
      </c>
      <c r="G17" s="79">
        <v>0.26177</v>
      </c>
      <c r="H17" s="79">
        <v>3.143E-2</v>
      </c>
      <c r="I17" s="72">
        <v>13006825</v>
      </c>
      <c r="J17" s="79">
        <v>0</v>
      </c>
      <c r="K17" s="79">
        <v>0</v>
      </c>
      <c r="L17" s="79">
        <v>2.7019999999999999E-2</v>
      </c>
      <c r="M17" s="79">
        <v>3.456E-2</v>
      </c>
      <c r="N17" s="79">
        <v>1.8409999999999999E-2</v>
      </c>
      <c r="O17" s="79">
        <v>2.9860000000000001E-2</v>
      </c>
      <c r="P17" s="79">
        <v>0.16356000000000001</v>
      </c>
      <c r="Q17" s="79">
        <v>9.9159999999999998E-2</v>
      </c>
      <c r="R17" s="79">
        <v>8.412E-2</v>
      </c>
      <c r="S17" s="79">
        <v>9.1149999999999995E-2</v>
      </c>
      <c r="T17" s="79">
        <v>8.412E-2</v>
      </c>
      <c r="U17" s="79" t="str">
        <f t="shared" si="0"/>
        <v/>
      </c>
    </row>
    <row r="18" spans="1:21" x14ac:dyDescent="0.35">
      <c r="A18" s="1" t="s">
        <v>17</v>
      </c>
      <c r="B18" s="1">
        <v>481</v>
      </c>
      <c r="C18" s="72">
        <v>337726919</v>
      </c>
      <c r="D18" s="79">
        <v>0.23207</v>
      </c>
      <c r="E18" s="38">
        <v>3.9739999999999998E-2</v>
      </c>
      <c r="F18" s="72">
        <v>78377630</v>
      </c>
      <c r="G18" s="79">
        <v>0.23207</v>
      </c>
      <c r="H18" s="79">
        <v>2.1649999999999999E-2</v>
      </c>
      <c r="I18" s="72">
        <v>78377630</v>
      </c>
      <c r="J18" s="79">
        <v>0</v>
      </c>
      <c r="K18" s="79">
        <v>0</v>
      </c>
      <c r="L18" s="79">
        <v>2.58E-2</v>
      </c>
      <c r="M18" s="79">
        <v>1.453E-2</v>
      </c>
      <c r="N18" s="79">
        <v>1.9E-3</v>
      </c>
      <c r="O18" s="79">
        <v>3.7200000000000002E-3</v>
      </c>
      <c r="P18" s="79">
        <v>0.20313000000000001</v>
      </c>
      <c r="Q18" s="79">
        <v>3.7879999999999997E-2</v>
      </c>
      <c r="R18" s="79">
        <v>5.9300000000000004E-3</v>
      </c>
      <c r="S18" s="79">
        <v>6.4200000000000004E-3</v>
      </c>
      <c r="T18" s="79">
        <v>5.9300000000000004E-3</v>
      </c>
      <c r="U18" s="79" t="str">
        <f t="shared" si="0"/>
        <v/>
      </c>
    </row>
    <row r="19" spans="1:21" x14ac:dyDescent="0.35">
      <c r="A19" s="1" t="s">
        <v>18</v>
      </c>
      <c r="B19" s="1">
        <v>481</v>
      </c>
      <c r="C19" s="72">
        <v>360216766</v>
      </c>
      <c r="D19" s="79">
        <v>7.9399999999999998E-2</v>
      </c>
      <c r="E19" s="38">
        <v>2.751E-2</v>
      </c>
      <c r="F19" s="72">
        <v>28601993</v>
      </c>
      <c r="G19" s="79">
        <v>7.9399999999999998E-2</v>
      </c>
      <c r="H19" s="79">
        <v>2.6919999999999999E-2</v>
      </c>
      <c r="I19" s="72">
        <v>28601993</v>
      </c>
      <c r="J19" s="79">
        <v>0</v>
      </c>
      <c r="K19" s="79">
        <v>0</v>
      </c>
      <c r="L19" s="79">
        <v>1.9220000000000001E-2</v>
      </c>
      <c r="M19" s="79">
        <v>1.406E-2</v>
      </c>
      <c r="N19" s="79">
        <v>8.0199999999999994E-3</v>
      </c>
      <c r="O19" s="79">
        <v>7.9600000000000001E-3</v>
      </c>
      <c r="P19" s="79">
        <v>2.2499999999999999E-2</v>
      </c>
      <c r="Q19" s="79">
        <v>1.405E-2</v>
      </c>
      <c r="R19" s="79">
        <v>3.8580000000000003E-2</v>
      </c>
      <c r="S19" s="79">
        <v>1.8159999999999999E-2</v>
      </c>
      <c r="T19" s="79">
        <v>4.122E-2</v>
      </c>
      <c r="U19" s="79" t="str">
        <f t="shared" si="0"/>
        <v>****</v>
      </c>
    </row>
    <row r="20" spans="1:21" x14ac:dyDescent="0.35">
      <c r="A20" s="1" t="s">
        <v>48</v>
      </c>
      <c r="B20" s="1">
        <v>346</v>
      </c>
      <c r="C20" s="72">
        <v>221942946</v>
      </c>
      <c r="D20" s="79">
        <v>3.8730000000000001E-2</v>
      </c>
      <c r="E20" s="38">
        <v>2.06E-2</v>
      </c>
      <c r="F20" s="72">
        <v>8596735</v>
      </c>
      <c r="G20" s="79">
        <v>3.8730000000000001E-2</v>
      </c>
      <c r="H20" s="79">
        <v>1.507E-2</v>
      </c>
      <c r="I20" s="72">
        <v>8596735</v>
      </c>
      <c r="J20" s="79">
        <v>8.8999999999999995E-4</v>
      </c>
      <c r="K20" s="79">
        <v>1.3799999999999999E-3</v>
      </c>
      <c r="L20" s="79">
        <v>1.128E-2</v>
      </c>
      <c r="M20" s="79">
        <v>1.1849999999999999E-2</v>
      </c>
      <c r="N20" s="79">
        <v>1.367E-2</v>
      </c>
      <c r="O20" s="79">
        <v>1.34E-2</v>
      </c>
      <c r="P20" s="79">
        <v>1.366E-2</v>
      </c>
      <c r="Q20" s="79">
        <v>1.333E-2</v>
      </c>
      <c r="R20" s="79">
        <v>1.206E-2</v>
      </c>
      <c r="S20" s="79">
        <v>1.1769999999999999E-2</v>
      </c>
      <c r="T20" s="79">
        <v>1.206E-2</v>
      </c>
      <c r="U20" s="79" t="str">
        <f t="shared" si="0"/>
        <v/>
      </c>
    </row>
    <row r="21" spans="1:21" x14ac:dyDescent="0.35">
      <c r="A21" s="1" t="s">
        <v>35</v>
      </c>
      <c r="B21" s="1">
        <v>362</v>
      </c>
      <c r="C21" s="72">
        <v>272321276</v>
      </c>
      <c r="D21" s="79">
        <v>9.3780000000000002E-2</v>
      </c>
      <c r="E21" s="38">
        <v>3.3779999999999998E-2</v>
      </c>
      <c r="F21" s="72">
        <v>25538746</v>
      </c>
      <c r="G21" s="79">
        <v>0.18421000000000001</v>
      </c>
      <c r="H21" s="79">
        <v>4.7809999999999998E-2</v>
      </c>
      <c r="I21" s="72">
        <v>50165346</v>
      </c>
      <c r="J21" s="79">
        <v>8.0999999999999996E-3</v>
      </c>
      <c r="K21" s="79">
        <v>6.9100000000000003E-3</v>
      </c>
      <c r="L21" s="79">
        <v>3.7069999999999999E-2</v>
      </c>
      <c r="M21" s="79">
        <v>2.264E-2</v>
      </c>
      <c r="N21" s="79">
        <v>2.65E-3</v>
      </c>
      <c r="O21" s="79">
        <v>3.7799999999999999E-3</v>
      </c>
      <c r="P21" s="79">
        <v>1.125E-2</v>
      </c>
      <c r="Q21" s="79">
        <v>8.1799999999999998E-3</v>
      </c>
      <c r="R21" s="79">
        <v>3.7010000000000001E-2</v>
      </c>
      <c r="S21" s="79">
        <v>2.3800000000000002E-2</v>
      </c>
      <c r="T21" s="79">
        <v>0.13547000000000001</v>
      </c>
      <c r="U21" s="79" t="str">
        <f t="shared" si="0"/>
        <v>****</v>
      </c>
    </row>
    <row r="22" spans="1:21" x14ac:dyDescent="0.35">
      <c r="A22" s="1" t="s">
        <v>49</v>
      </c>
      <c r="B22" s="1">
        <v>364</v>
      </c>
      <c r="C22" s="72">
        <v>120313050</v>
      </c>
      <c r="D22" s="79">
        <v>6.5579999999999999E-2</v>
      </c>
      <c r="E22" s="38">
        <v>2.7799999999999998E-2</v>
      </c>
      <c r="F22" s="72">
        <v>7889683</v>
      </c>
      <c r="G22" s="79">
        <v>6.5579999999999999E-2</v>
      </c>
      <c r="H22" s="79">
        <v>2.819E-2</v>
      </c>
      <c r="I22" s="72">
        <v>7889683</v>
      </c>
      <c r="J22" s="79">
        <v>5.4900000000000001E-3</v>
      </c>
      <c r="K22" s="79">
        <v>5.5700000000000003E-3</v>
      </c>
      <c r="L22" s="79">
        <v>3.5270000000000003E-2</v>
      </c>
      <c r="M22" s="79">
        <v>2.1440000000000001E-2</v>
      </c>
      <c r="N22" s="79">
        <v>4.3310000000000001E-2</v>
      </c>
      <c r="O22" s="79">
        <v>2.4240000000000001E-2</v>
      </c>
      <c r="P22" s="79">
        <v>7.3400000000000002E-3</v>
      </c>
      <c r="Q22" s="79">
        <v>8.5400000000000007E-3</v>
      </c>
      <c r="R22" s="79">
        <v>1.265E-2</v>
      </c>
      <c r="S22" s="79">
        <v>1.094E-2</v>
      </c>
      <c r="T22" s="79">
        <v>1.265E-2</v>
      </c>
      <c r="U22" s="79" t="str">
        <f t="shared" si="0"/>
        <v/>
      </c>
    </row>
    <row r="23" spans="1:21" x14ac:dyDescent="0.35">
      <c r="A23" s="1" t="s">
        <v>36</v>
      </c>
      <c r="B23" s="1">
        <v>481</v>
      </c>
      <c r="C23" s="72">
        <v>2091539486</v>
      </c>
      <c r="D23" s="79">
        <v>0.11948</v>
      </c>
      <c r="E23" s="38">
        <v>3.091E-2</v>
      </c>
      <c r="F23" s="72">
        <v>249900880</v>
      </c>
      <c r="G23" s="79">
        <v>0.11948</v>
      </c>
      <c r="H23" s="79">
        <v>3.993E-2</v>
      </c>
      <c r="I23" s="72">
        <v>249900880</v>
      </c>
      <c r="J23" s="79">
        <v>1.0160000000000001E-2</v>
      </c>
      <c r="K23" s="79">
        <v>5.28E-3</v>
      </c>
      <c r="L23" s="79">
        <v>3.4099999999999998E-2</v>
      </c>
      <c r="M23" s="79">
        <v>1.5679999999999999E-2</v>
      </c>
      <c r="N23" s="79">
        <v>2.647E-2</v>
      </c>
      <c r="O23" s="79">
        <v>1.349E-2</v>
      </c>
      <c r="P23" s="79">
        <v>4.8379999999999999E-2</v>
      </c>
      <c r="Q23" s="79">
        <v>2.002E-2</v>
      </c>
      <c r="R23" s="79">
        <v>1.223E-2</v>
      </c>
      <c r="S23" s="79">
        <v>1.0109999999999999E-2</v>
      </c>
      <c r="T23" s="79">
        <v>1.223E-2</v>
      </c>
      <c r="U23" s="79" t="str">
        <f t="shared" si="0"/>
        <v/>
      </c>
    </row>
    <row r="24" spans="1:21" x14ac:dyDescent="0.35">
      <c r="A24" s="1" t="s">
        <v>37</v>
      </c>
      <c r="B24" s="1">
        <v>486</v>
      </c>
      <c r="C24" s="72">
        <v>253519759</v>
      </c>
      <c r="D24" s="79">
        <v>4.65E-2</v>
      </c>
      <c r="E24" s="38">
        <v>1.797E-2</v>
      </c>
      <c r="F24" s="72">
        <v>11789440</v>
      </c>
      <c r="G24" s="79">
        <v>4.65E-2</v>
      </c>
      <c r="H24" s="79">
        <v>7.6E-3</v>
      </c>
      <c r="I24" s="72">
        <v>11789440</v>
      </c>
      <c r="J24" s="79">
        <v>1.9499999999999999E-3</v>
      </c>
      <c r="K24" s="79">
        <v>3.8400000000000001E-3</v>
      </c>
      <c r="L24" s="79">
        <v>2.8479999999999998E-2</v>
      </c>
      <c r="M24" s="79">
        <v>1.4200000000000001E-2</v>
      </c>
      <c r="N24" s="79">
        <v>3.3600000000000001E-3</v>
      </c>
      <c r="O24" s="79">
        <v>4.9300000000000004E-3</v>
      </c>
      <c r="P24" s="79">
        <v>6.1999999999999998E-3</v>
      </c>
      <c r="Q24" s="79">
        <v>5.9100000000000003E-3</v>
      </c>
      <c r="R24" s="79">
        <v>5.9100000000000003E-3</v>
      </c>
      <c r="S24" s="79">
        <v>7.0000000000000001E-3</v>
      </c>
      <c r="T24" s="79">
        <v>5.9100000000000003E-3</v>
      </c>
      <c r="U24" s="79" t="str">
        <f t="shared" si="0"/>
        <v/>
      </c>
    </row>
    <row r="25" spans="1:21" x14ac:dyDescent="0.35">
      <c r="A25" s="1" t="s">
        <v>38</v>
      </c>
      <c r="B25" s="1">
        <v>483</v>
      </c>
      <c r="C25" s="72">
        <v>133957867</v>
      </c>
      <c r="D25" s="79">
        <v>0.1762</v>
      </c>
      <c r="E25" s="38">
        <v>3.5610000000000003E-2</v>
      </c>
      <c r="F25" s="72">
        <v>23602831</v>
      </c>
      <c r="G25" s="79">
        <v>0.1762</v>
      </c>
      <c r="H25" s="79">
        <v>4.2689999999999999E-2</v>
      </c>
      <c r="I25" s="72">
        <v>23602831</v>
      </c>
      <c r="J25" s="79">
        <v>1.2199999999999999E-3</v>
      </c>
      <c r="K25" s="79">
        <v>1.23E-3</v>
      </c>
      <c r="L25" s="79">
        <v>3.5869999999999999E-2</v>
      </c>
      <c r="M25" s="79">
        <v>1.7440000000000001E-2</v>
      </c>
      <c r="N25" s="79">
        <v>1.4880000000000001E-2</v>
      </c>
      <c r="O25" s="79">
        <v>1.159E-2</v>
      </c>
      <c r="P25" s="79">
        <v>2.7089999999999999E-2</v>
      </c>
      <c r="Q25" s="79">
        <v>1.6230000000000001E-2</v>
      </c>
      <c r="R25" s="79">
        <v>9.0399999999999994E-2</v>
      </c>
      <c r="S25" s="79">
        <v>2.7119999999999998E-2</v>
      </c>
      <c r="T25" s="79">
        <v>9.0399999999999994E-2</v>
      </c>
      <c r="U25" s="79" t="str">
        <f t="shared" si="0"/>
        <v/>
      </c>
    </row>
    <row r="26" spans="1:21" x14ac:dyDescent="0.35">
      <c r="A26" s="1" t="s">
        <v>19</v>
      </c>
      <c r="B26" s="1">
        <v>471</v>
      </c>
      <c r="C26" s="72">
        <v>123700821</v>
      </c>
      <c r="D26" s="79">
        <v>0.34647</v>
      </c>
      <c r="E26" s="38">
        <v>4.5949999999999998E-2</v>
      </c>
      <c r="F26" s="72">
        <v>42858107</v>
      </c>
      <c r="G26" s="79">
        <v>0.34647</v>
      </c>
      <c r="H26" s="79">
        <v>4.3700000000000003E-2</v>
      </c>
      <c r="I26" s="72">
        <v>42858107</v>
      </c>
      <c r="J26" s="79">
        <v>6.94E-3</v>
      </c>
      <c r="K26" s="79">
        <v>3.65E-3</v>
      </c>
      <c r="L26" s="79">
        <v>2.2349999999999998E-2</v>
      </c>
      <c r="M26" s="79">
        <v>1.3849999999999999E-2</v>
      </c>
      <c r="N26" s="79">
        <v>1.5730000000000001E-2</v>
      </c>
      <c r="O26" s="79">
        <v>1.078E-2</v>
      </c>
      <c r="P26" s="79">
        <v>1.5440000000000001E-2</v>
      </c>
      <c r="Q26" s="79">
        <v>1.098E-2</v>
      </c>
      <c r="R26" s="79">
        <v>0.31129000000000001</v>
      </c>
      <c r="S26" s="79">
        <v>4.4940000000000001E-2</v>
      </c>
      <c r="T26" s="79">
        <v>0.31129000000000001</v>
      </c>
      <c r="U26" s="79" t="str">
        <f t="shared" si="0"/>
        <v/>
      </c>
    </row>
    <row r="27" spans="1:21" x14ac:dyDescent="0.35">
      <c r="A27" s="1" t="s">
        <v>26</v>
      </c>
      <c r="B27" s="1">
        <v>481</v>
      </c>
      <c r="C27" s="72">
        <v>112373489</v>
      </c>
      <c r="D27" s="79">
        <v>0.11469</v>
      </c>
      <c r="E27" s="38">
        <v>2.9000000000000001E-2</v>
      </c>
      <c r="F27" s="72">
        <v>12887975</v>
      </c>
      <c r="G27" s="79">
        <v>0.12644</v>
      </c>
      <c r="H27" s="79">
        <v>1.4370000000000001E-2</v>
      </c>
      <c r="I27" s="72">
        <v>14209060</v>
      </c>
      <c r="J27" s="79">
        <v>7.6000000000000004E-4</v>
      </c>
      <c r="K27" s="79">
        <v>1.48E-3</v>
      </c>
      <c r="L27" s="79">
        <v>5.9589999999999997E-2</v>
      </c>
      <c r="M27" s="79">
        <v>2.1700000000000001E-2</v>
      </c>
      <c r="N27" s="79">
        <v>5.9049999999999998E-2</v>
      </c>
      <c r="O27" s="79">
        <v>2.1399999999999999E-2</v>
      </c>
      <c r="P27" s="79">
        <v>3.3509999999999998E-2</v>
      </c>
      <c r="Q27" s="79">
        <v>1.559E-2</v>
      </c>
      <c r="R27" s="79">
        <v>0</v>
      </c>
      <c r="S27" s="79">
        <v>0</v>
      </c>
      <c r="T27" s="79">
        <v>1.176E-2</v>
      </c>
      <c r="U27" s="79" t="str">
        <f t="shared" si="0"/>
        <v>****</v>
      </c>
    </row>
    <row r="28" spans="1:21" x14ac:dyDescent="0.35">
      <c r="A28" s="1" t="s">
        <v>2</v>
      </c>
      <c r="B28" s="1">
        <v>434</v>
      </c>
      <c r="C28" s="72">
        <v>2096689775</v>
      </c>
      <c r="D28" s="79">
        <v>0.20863999999999999</v>
      </c>
      <c r="E28" s="38">
        <v>4.1169999999999998E-2</v>
      </c>
      <c r="F28" s="72">
        <v>437460226</v>
      </c>
      <c r="G28" s="79">
        <v>0.20863999999999999</v>
      </c>
      <c r="H28" s="79">
        <v>4.0669999999999998E-2</v>
      </c>
      <c r="I28" s="72">
        <v>437460226</v>
      </c>
      <c r="J28" s="79">
        <v>6.0000000000000001E-3</v>
      </c>
      <c r="K28" s="79">
        <v>4.8199999999999996E-3</v>
      </c>
      <c r="L28" s="79">
        <v>5.1619999999999999E-2</v>
      </c>
      <c r="M28" s="79">
        <v>2.1520000000000001E-2</v>
      </c>
      <c r="N28" s="79">
        <v>8.3610000000000004E-2</v>
      </c>
      <c r="O28" s="79">
        <v>2.81E-2</v>
      </c>
      <c r="P28" s="79">
        <v>4.0489999999999998E-2</v>
      </c>
      <c r="Q28" s="79">
        <v>1.627E-2</v>
      </c>
      <c r="R28" s="79">
        <v>0.10349</v>
      </c>
      <c r="S28" s="79">
        <v>3.177E-2</v>
      </c>
      <c r="T28" s="79">
        <v>0.10349</v>
      </c>
      <c r="U28" s="79" t="str">
        <f t="shared" si="0"/>
        <v/>
      </c>
    </row>
    <row r="29" spans="1:21" x14ac:dyDescent="0.35">
      <c r="A29" s="1" t="s">
        <v>12</v>
      </c>
      <c r="B29" s="1">
        <v>481</v>
      </c>
      <c r="C29" s="72">
        <v>354903277</v>
      </c>
      <c r="D29" s="79">
        <v>6.9199999999999998E-2</v>
      </c>
      <c r="E29" s="38">
        <v>2.3210000000000001E-2</v>
      </c>
      <c r="F29" s="72">
        <v>24558177</v>
      </c>
      <c r="G29" s="79">
        <v>6.9199999999999998E-2</v>
      </c>
      <c r="H29" s="79">
        <v>3.7379999999999997E-2</v>
      </c>
      <c r="I29" s="72">
        <v>24558177</v>
      </c>
      <c r="J29" s="79">
        <v>2.16E-3</v>
      </c>
      <c r="K29" s="79">
        <v>4.2399999999999998E-3</v>
      </c>
      <c r="L29" s="79">
        <v>2.086E-2</v>
      </c>
      <c r="M29" s="79">
        <v>1.251E-2</v>
      </c>
      <c r="N29" s="79">
        <v>2.07E-2</v>
      </c>
      <c r="O29" s="79">
        <v>1.388E-2</v>
      </c>
      <c r="P29" s="79">
        <v>1.406E-2</v>
      </c>
      <c r="Q29" s="79">
        <v>1.048E-2</v>
      </c>
      <c r="R29" s="79">
        <v>4.7800000000000004E-3</v>
      </c>
      <c r="S29" s="79">
        <v>5.5500000000000002E-3</v>
      </c>
      <c r="T29" s="79">
        <v>4.7800000000000004E-3</v>
      </c>
      <c r="U29" s="79" t="str">
        <f t="shared" si="0"/>
        <v/>
      </c>
    </row>
    <row r="30" spans="1:21" x14ac:dyDescent="0.35">
      <c r="A30" s="1" t="s">
        <v>3</v>
      </c>
      <c r="B30" s="1">
        <v>360</v>
      </c>
      <c r="C30" s="72">
        <v>118722808</v>
      </c>
      <c r="D30" s="79">
        <v>5.8549999999999998E-2</v>
      </c>
      <c r="E30" s="38">
        <v>2.538E-2</v>
      </c>
      <c r="F30" s="72">
        <v>6951368</v>
      </c>
      <c r="G30" s="79">
        <v>0.12092</v>
      </c>
      <c r="H30" s="79">
        <v>3.0640000000000001E-2</v>
      </c>
      <c r="I30" s="72">
        <v>14355428</v>
      </c>
      <c r="J30" s="79">
        <v>3.2599999999999999E-3</v>
      </c>
      <c r="K30" s="79">
        <v>2.8300000000000001E-3</v>
      </c>
      <c r="L30" s="79">
        <v>2.6499999999999999E-2</v>
      </c>
      <c r="M30" s="79">
        <v>1.7860000000000001E-2</v>
      </c>
      <c r="N30" s="79">
        <v>1.8200000000000001E-2</v>
      </c>
      <c r="O30" s="79">
        <v>1.619E-2</v>
      </c>
      <c r="P30" s="79">
        <v>9.8600000000000007E-3</v>
      </c>
      <c r="Q30" s="79">
        <v>8.2799999999999992E-3</v>
      </c>
      <c r="R30" s="79">
        <v>1.38E-2</v>
      </c>
      <c r="S30" s="79">
        <v>1.4019999999999999E-2</v>
      </c>
      <c r="T30" s="79">
        <v>8.6779999999999996E-2</v>
      </c>
      <c r="U30" s="79" t="str">
        <f t="shared" si="0"/>
        <v>****</v>
      </c>
    </row>
    <row r="31" spans="1:21" x14ac:dyDescent="0.35">
      <c r="A31" s="1" t="s">
        <v>39</v>
      </c>
      <c r="B31" s="1">
        <v>482</v>
      </c>
      <c r="C31" s="72">
        <v>724479146</v>
      </c>
      <c r="D31" s="79">
        <v>0.1948</v>
      </c>
      <c r="E31" s="38">
        <v>3.5279999999999999E-2</v>
      </c>
      <c r="F31" s="72">
        <v>141129764</v>
      </c>
      <c r="G31" s="79">
        <v>0.1948</v>
      </c>
      <c r="H31" s="79">
        <v>2.3560000000000001E-2</v>
      </c>
      <c r="I31" s="72">
        <v>141129764</v>
      </c>
      <c r="J31" s="79">
        <v>9.6000000000000002E-4</v>
      </c>
      <c r="K31" s="79">
        <v>1.24E-3</v>
      </c>
      <c r="L31" s="79">
        <v>5.917E-2</v>
      </c>
      <c r="M31" s="79">
        <v>2.0400000000000001E-2</v>
      </c>
      <c r="N31" s="79">
        <v>2.0719999999999999E-2</v>
      </c>
      <c r="O31" s="79">
        <v>1.265E-2</v>
      </c>
      <c r="P31" s="79">
        <v>3.9170000000000003E-2</v>
      </c>
      <c r="Q31" s="79">
        <v>1.746E-2</v>
      </c>
      <c r="R31" s="79">
        <v>8.1850000000000006E-2</v>
      </c>
      <c r="S31" s="79">
        <v>2.5069999999999999E-2</v>
      </c>
      <c r="T31" s="79">
        <v>8.1850000000000006E-2</v>
      </c>
      <c r="U31" s="79" t="str">
        <f t="shared" si="0"/>
        <v/>
      </c>
    </row>
    <row r="32" spans="1:21" x14ac:dyDescent="0.35">
      <c r="A32" s="1" t="s">
        <v>40</v>
      </c>
      <c r="B32" s="1">
        <v>480</v>
      </c>
      <c r="C32" s="72">
        <v>1221965717</v>
      </c>
      <c r="D32" s="79">
        <v>7.3249999999999996E-2</v>
      </c>
      <c r="E32" s="38">
        <v>2.2579999999999999E-2</v>
      </c>
      <c r="F32" s="72">
        <v>89514533</v>
      </c>
      <c r="G32" s="79">
        <v>0.15361</v>
      </c>
      <c r="H32" s="79">
        <v>4.4389999999999999E-2</v>
      </c>
      <c r="I32" s="72">
        <v>187711183</v>
      </c>
      <c r="J32" s="79">
        <v>9.8999999999999999E-4</v>
      </c>
      <c r="K32" s="79">
        <v>1.81E-3</v>
      </c>
      <c r="L32" s="79">
        <v>3.635E-2</v>
      </c>
      <c r="M32" s="79">
        <v>1.5740000000000001E-2</v>
      </c>
      <c r="N32" s="79">
        <v>1.358E-2</v>
      </c>
      <c r="O32" s="79">
        <v>1.1180000000000001E-2</v>
      </c>
      <c r="P32" s="79">
        <v>2.64E-3</v>
      </c>
      <c r="Q32" s="79">
        <v>3.5000000000000001E-3</v>
      </c>
      <c r="R32" s="79">
        <v>4.2300000000000003E-3</v>
      </c>
      <c r="S32" s="79">
        <v>6.8100000000000001E-3</v>
      </c>
      <c r="T32" s="79">
        <v>8.5790000000000005E-2</v>
      </c>
      <c r="U32" s="79" t="str">
        <f t="shared" si="0"/>
        <v>****</v>
      </c>
    </row>
    <row r="33" spans="1:21" x14ac:dyDescent="0.35">
      <c r="A33" s="1" t="s">
        <v>41</v>
      </c>
      <c r="B33" s="1">
        <v>480</v>
      </c>
      <c r="C33" s="72">
        <v>220075712</v>
      </c>
      <c r="D33" s="79">
        <v>7.6310000000000003E-2</v>
      </c>
      <c r="E33" s="38">
        <v>2.3779999999999999E-2</v>
      </c>
      <c r="F33" s="72">
        <v>16794108</v>
      </c>
      <c r="G33" s="79">
        <v>7.6310000000000003E-2</v>
      </c>
      <c r="H33" s="79">
        <v>2.1080000000000002E-2</v>
      </c>
      <c r="I33" s="72">
        <v>16794108</v>
      </c>
      <c r="J33" s="79">
        <v>1.99E-3</v>
      </c>
      <c r="K33" s="79">
        <v>2.7899999999999999E-3</v>
      </c>
      <c r="L33" s="79">
        <v>1.4579999999999999E-2</v>
      </c>
      <c r="M33" s="79">
        <v>9.5999999999999992E-3</v>
      </c>
      <c r="N33" s="79">
        <v>1.1039999999999999E-2</v>
      </c>
      <c r="O33" s="79">
        <v>8.7899999999999992E-3</v>
      </c>
      <c r="P33" s="79">
        <v>1.282E-2</v>
      </c>
      <c r="Q33" s="79">
        <v>9.8499999999999994E-3</v>
      </c>
      <c r="R33" s="79">
        <v>1.387E-2</v>
      </c>
      <c r="S33" s="79">
        <v>1.149E-2</v>
      </c>
      <c r="T33" s="79">
        <v>1.387E-2</v>
      </c>
      <c r="U33" s="79" t="str">
        <f t="shared" si="0"/>
        <v/>
      </c>
    </row>
    <row r="34" spans="1:21" x14ac:dyDescent="0.35">
      <c r="A34" s="1" t="s">
        <v>20</v>
      </c>
      <c r="B34" s="1">
        <v>483</v>
      </c>
      <c r="C34" s="72">
        <v>52672939</v>
      </c>
      <c r="D34" s="79">
        <v>8.1920000000000007E-2</v>
      </c>
      <c r="E34" s="38">
        <v>2.528E-2</v>
      </c>
      <c r="F34" s="72">
        <v>4314867</v>
      </c>
      <c r="G34" s="79">
        <v>8.1920000000000007E-2</v>
      </c>
      <c r="H34" s="79">
        <v>1.6990000000000002E-2</v>
      </c>
      <c r="I34" s="72">
        <v>4314867</v>
      </c>
      <c r="J34" s="79">
        <v>0</v>
      </c>
      <c r="K34" s="79">
        <v>0</v>
      </c>
      <c r="L34" s="79">
        <v>4.8570000000000002E-2</v>
      </c>
      <c r="M34" s="79">
        <v>1.932E-2</v>
      </c>
      <c r="N34" s="79">
        <v>5.935E-2</v>
      </c>
      <c r="O34" s="79">
        <v>2.1839999999999998E-2</v>
      </c>
      <c r="P34" s="79">
        <v>4.8300000000000001E-3</v>
      </c>
      <c r="Q34" s="79">
        <v>6.7000000000000002E-3</v>
      </c>
      <c r="R34" s="79">
        <v>0</v>
      </c>
      <c r="S34" s="79">
        <v>0</v>
      </c>
      <c r="T34" s="79">
        <v>0</v>
      </c>
      <c r="U34" s="79" t="str">
        <f t="shared" si="0"/>
        <v/>
      </c>
    </row>
    <row r="35" spans="1:21" x14ac:dyDescent="0.35">
      <c r="A35" s="1" t="s">
        <v>27</v>
      </c>
      <c r="B35" s="1">
        <v>364</v>
      </c>
      <c r="C35" s="72">
        <v>105138010</v>
      </c>
      <c r="D35" s="79">
        <v>3.9949999999999999E-2</v>
      </c>
      <c r="E35" s="38">
        <v>1.915E-2</v>
      </c>
      <c r="F35" s="72">
        <v>4200012</v>
      </c>
      <c r="G35" s="79">
        <v>3.9949999999999999E-2</v>
      </c>
      <c r="H35" s="79">
        <v>3.0620000000000001E-2</v>
      </c>
      <c r="I35" s="72">
        <v>4200012</v>
      </c>
      <c r="J35" s="79">
        <v>3.3E-3</v>
      </c>
      <c r="K35" s="79">
        <v>2.63E-3</v>
      </c>
      <c r="L35" s="79">
        <v>1.0019999999999999E-2</v>
      </c>
      <c r="M35" s="79">
        <v>6.3499999999999997E-3</v>
      </c>
      <c r="N35" s="79">
        <v>1.464E-2</v>
      </c>
      <c r="O35" s="79">
        <v>1.469E-2</v>
      </c>
      <c r="P35" s="79">
        <v>6.7999999999999996E-3</v>
      </c>
      <c r="Q35" s="79">
        <v>6.2599999999999999E-3</v>
      </c>
      <c r="R35" s="79">
        <v>2.2380000000000001E-2</v>
      </c>
      <c r="S35" s="79">
        <v>1.6629999999999999E-2</v>
      </c>
      <c r="T35" s="79">
        <v>2.2380000000000001E-2</v>
      </c>
      <c r="U35" s="79" t="str">
        <f t="shared" si="0"/>
        <v/>
      </c>
    </row>
    <row r="36" spans="1:21" x14ac:dyDescent="0.35">
      <c r="A36" s="1" t="s">
        <v>21</v>
      </c>
      <c r="B36" s="1">
        <v>520</v>
      </c>
      <c r="C36" s="72">
        <v>198078937</v>
      </c>
      <c r="D36" s="79">
        <v>0.21617</v>
      </c>
      <c r="E36" s="38">
        <v>3.6049999999999999E-2</v>
      </c>
      <c r="F36" s="72">
        <v>42818880</v>
      </c>
      <c r="G36" s="79">
        <v>0.21617</v>
      </c>
      <c r="H36" s="79">
        <v>3.6400000000000002E-2</v>
      </c>
      <c r="I36" s="72">
        <v>42818880</v>
      </c>
      <c r="J36" s="79">
        <v>5.45E-3</v>
      </c>
      <c r="K36" s="79">
        <v>4.0600000000000002E-3</v>
      </c>
      <c r="L36" s="79">
        <v>3.9989999999999998E-2</v>
      </c>
      <c r="M36" s="79">
        <v>1.635E-2</v>
      </c>
      <c r="N36" s="79">
        <v>1.6070000000000001E-2</v>
      </c>
      <c r="O36" s="79">
        <v>1.095E-2</v>
      </c>
      <c r="P36" s="79">
        <v>6.9499999999999996E-3</v>
      </c>
      <c r="Q36" s="79">
        <v>7.4799999999999997E-3</v>
      </c>
      <c r="R36" s="79">
        <v>0.15669</v>
      </c>
      <c r="S36" s="79">
        <v>3.1789999999999999E-2</v>
      </c>
      <c r="T36" s="79">
        <v>0.15669</v>
      </c>
      <c r="U36" s="79" t="str">
        <f t="shared" si="0"/>
        <v/>
      </c>
    </row>
    <row r="37" spans="1:21" x14ac:dyDescent="0.35">
      <c r="A37" s="1" t="s">
        <v>28</v>
      </c>
      <c r="B37" s="1">
        <v>366</v>
      </c>
      <c r="C37" s="72">
        <v>73672953</v>
      </c>
      <c r="D37" s="79">
        <v>5.0349999999999999E-2</v>
      </c>
      <c r="E37" s="38">
        <v>2.2800000000000001E-2</v>
      </c>
      <c r="F37" s="72">
        <v>3709570</v>
      </c>
      <c r="G37" s="79">
        <v>5.0349999999999999E-2</v>
      </c>
      <c r="H37" s="79">
        <v>3.022E-2</v>
      </c>
      <c r="I37" s="72">
        <v>3709570</v>
      </c>
      <c r="J37" s="79">
        <v>4.8000000000000001E-4</v>
      </c>
      <c r="K37" s="79">
        <v>8.3000000000000001E-4</v>
      </c>
      <c r="L37" s="79">
        <v>1.2789999999999999E-2</v>
      </c>
      <c r="M37" s="79">
        <v>8.5299999999999994E-3</v>
      </c>
      <c r="N37" s="79">
        <v>3.8500000000000001E-3</v>
      </c>
      <c r="O37" s="79">
        <v>5.0099999999999997E-3</v>
      </c>
      <c r="P37" s="79">
        <v>0</v>
      </c>
      <c r="Q37" s="79">
        <v>0</v>
      </c>
      <c r="R37" s="79">
        <v>1.8550000000000001E-2</v>
      </c>
      <c r="S37" s="79">
        <v>1.1429999999999999E-2</v>
      </c>
      <c r="T37" s="79">
        <v>1.8550000000000001E-2</v>
      </c>
      <c r="U37" s="79" t="str">
        <f t="shared" si="0"/>
        <v/>
      </c>
    </row>
    <row r="38" spans="1:21" x14ac:dyDescent="0.35">
      <c r="A38" s="1" t="s">
        <v>42</v>
      </c>
      <c r="B38" s="1">
        <v>360</v>
      </c>
      <c r="C38" s="72">
        <v>87044214</v>
      </c>
      <c r="D38" s="79">
        <v>0.11809</v>
      </c>
      <c r="E38" s="38">
        <v>3.526E-2</v>
      </c>
      <c r="F38" s="72">
        <v>10278939</v>
      </c>
      <c r="G38" s="79">
        <v>0.17512</v>
      </c>
      <c r="H38" s="79">
        <v>3.8170000000000003E-2</v>
      </c>
      <c r="I38" s="72">
        <v>15243136</v>
      </c>
      <c r="J38" s="79">
        <v>2.1299999999999999E-3</v>
      </c>
      <c r="K38" s="79">
        <v>2.0300000000000001E-3</v>
      </c>
      <c r="L38" s="79">
        <v>3.0859999999999999E-2</v>
      </c>
      <c r="M38" s="79">
        <v>1.796E-2</v>
      </c>
      <c r="N38" s="79">
        <v>6.0600000000000003E-3</v>
      </c>
      <c r="O38" s="79">
        <v>7.6299999999999996E-3</v>
      </c>
      <c r="P38" s="79">
        <v>4.4359999999999997E-2</v>
      </c>
      <c r="Q38" s="79">
        <v>2.4060000000000002E-2</v>
      </c>
      <c r="R38" s="79">
        <v>3.3210000000000003E-2</v>
      </c>
      <c r="S38" s="79">
        <v>1.8450000000000001E-2</v>
      </c>
      <c r="T38" s="79">
        <v>9.2560000000000003E-2</v>
      </c>
      <c r="U38" s="79" t="str">
        <f t="shared" si="0"/>
        <v>****</v>
      </c>
    </row>
    <row r="39" spans="1:21" x14ac:dyDescent="0.35">
      <c r="A39" s="1" t="s">
        <v>4</v>
      </c>
      <c r="B39" s="1">
        <v>363</v>
      </c>
      <c r="C39" s="72">
        <v>38270740</v>
      </c>
      <c r="D39" s="79">
        <v>7.5920000000000001E-2</v>
      </c>
      <c r="E39" s="38">
        <v>2.7949999999999999E-2</v>
      </c>
      <c r="F39" s="72">
        <v>2905593</v>
      </c>
      <c r="G39" s="79">
        <v>7.5920000000000001E-2</v>
      </c>
      <c r="H39" s="79">
        <v>2.597E-2</v>
      </c>
      <c r="I39" s="72">
        <v>2905593</v>
      </c>
      <c r="J39" s="79">
        <v>3.5899999999999999E-3</v>
      </c>
      <c r="K39" s="79">
        <v>4.1799999999999997E-3</v>
      </c>
      <c r="L39" s="79">
        <v>1.315E-2</v>
      </c>
      <c r="M39" s="79">
        <v>1.0030000000000001E-2</v>
      </c>
      <c r="N39" s="79">
        <v>8.0800000000000004E-3</v>
      </c>
      <c r="O39" s="79">
        <v>9.2499999999999995E-3</v>
      </c>
      <c r="P39" s="79">
        <v>4.1999999999999997E-3</v>
      </c>
      <c r="Q39" s="79">
        <v>5.9699999999999996E-3</v>
      </c>
      <c r="R39" s="79">
        <v>4.761E-2</v>
      </c>
      <c r="S39" s="79">
        <v>2.3109999999999999E-2</v>
      </c>
      <c r="T39" s="79">
        <v>4.761E-2</v>
      </c>
      <c r="U39" s="79" t="str">
        <f t="shared" si="0"/>
        <v/>
      </c>
    </row>
    <row r="40" spans="1:21" x14ac:dyDescent="0.35">
      <c r="A40" s="1" t="s">
        <v>5</v>
      </c>
      <c r="B40" s="1">
        <v>484</v>
      </c>
      <c r="C40" s="72">
        <v>2646029098</v>
      </c>
      <c r="D40" s="79">
        <v>0.20358999999999999</v>
      </c>
      <c r="E40" s="38">
        <v>3.6339999999999997E-2</v>
      </c>
      <c r="F40" s="72">
        <v>538704849</v>
      </c>
      <c r="G40" s="79">
        <v>0.20358999999999999</v>
      </c>
      <c r="H40" s="79">
        <v>4.2160000000000003E-2</v>
      </c>
      <c r="I40" s="72">
        <v>538704849</v>
      </c>
      <c r="J40" s="79">
        <v>1.7819999999999999E-2</v>
      </c>
      <c r="K40" s="79">
        <v>7.9900000000000006E-3</v>
      </c>
      <c r="L40" s="79">
        <v>1.797E-2</v>
      </c>
      <c r="M40" s="79">
        <v>1.0189999999999999E-2</v>
      </c>
      <c r="N40" s="79">
        <v>1.636E-2</v>
      </c>
      <c r="O40" s="79">
        <v>1.2120000000000001E-2</v>
      </c>
      <c r="P40" s="79">
        <v>1.6969999999999999E-2</v>
      </c>
      <c r="Q40" s="79">
        <v>1.1780000000000001E-2</v>
      </c>
      <c r="R40" s="79">
        <v>0.11860999999999999</v>
      </c>
      <c r="S40" s="79">
        <v>2.955E-2</v>
      </c>
      <c r="T40" s="79">
        <v>0.11860999999999999</v>
      </c>
      <c r="U40" s="79" t="str">
        <f t="shared" si="0"/>
        <v/>
      </c>
    </row>
    <row r="41" spans="1:21" x14ac:dyDescent="0.35">
      <c r="A41" s="1" t="s">
        <v>29</v>
      </c>
      <c r="B41" s="1">
        <v>468</v>
      </c>
      <c r="C41" s="72">
        <v>175674307</v>
      </c>
      <c r="D41" s="79">
        <v>8.5599999999999996E-2</v>
      </c>
      <c r="E41" s="38">
        <v>2.6249999999999999E-2</v>
      </c>
      <c r="F41" s="72">
        <v>15038269</v>
      </c>
      <c r="G41" s="79">
        <v>8.5599999999999996E-2</v>
      </c>
      <c r="H41" s="79">
        <v>2.0799999999999999E-2</v>
      </c>
      <c r="I41" s="72">
        <v>15038269</v>
      </c>
      <c r="J41" s="79">
        <v>4.2500000000000003E-3</v>
      </c>
      <c r="K41" s="79">
        <v>4.8199999999999996E-3</v>
      </c>
      <c r="L41" s="79">
        <v>3.0210000000000001E-2</v>
      </c>
      <c r="M41" s="79">
        <v>1.5570000000000001E-2</v>
      </c>
      <c r="N41" s="79">
        <v>2.649E-2</v>
      </c>
      <c r="O41" s="79">
        <v>1.515E-2</v>
      </c>
      <c r="P41" s="79">
        <v>1.3990000000000001E-2</v>
      </c>
      <c r="Q41" s="79">
        <v>1.12E-2</v>
      </c>
      <c r="R41" s="79">
        <v>2.5930000000000002E-2</v>
      </c>
      <c r="S41" s="79">
        <v>1.5049999999999999E-2</v>
      </c>
      <c r="T41" s="79">
        <v>2.5930000000000002E-2</v>
      </c>
      <c r="U41" s="79" t="str">
        <f t="shared" si="0"/>
        <v/>
      </c>
    </row>
    <row r="42" spans="1:21" x14ac:dyDescent="0.35">
      <c r="A42" s="1" t="s">
        <v>50</v>
      </c>
      <c r="B42" s="1">
        <v>520</v>
      </c>
      <c r="C42" s="72">
        <v>425811315</v>
      </c>
      <c r="D42" s="79">
        <v>0.17205999999999999</v>
      </c>
      <c r="E42" s="38">
        <v>3.3759999999999998E-2</v>
      </c>
      <c r="F42" s="72">
        <v>73266875</v>
      </c>
      <c r="G42" s="79">
        <v>0.23308999999999999</v>
      </c>
      <c r="H42" s="79">
        <v>3.6360000000000003E-2</v>
      </c>
      <c r="I42" s="72">
        <v>99253308</v>
      </c>
      <c r="J42" s="79">
        <v>4.4999999999999999E-4</v>
      </c>
      <c r="K42" s="79">
        <v>6.0999999999999997E-4</v>
      </c>
      <c r="L42" s="79">
        <v>6.1960000000000001E-2</v>
      </c>
      <c r="M42" s="79">
        <v>2.0899999999999998E-2</v>
      </c>
      <c r="N42" s="79">
        <v>5.679E-2</v>
      </c>
      <c r="O42" s="79">
        <v>2.0920000000000001E-2</v>
      </c>
      <c r="P42" s="79">
        <v>2.912E-2</v>
      </c>
      <c r="Q42" s="79">
        <v>1.434E-2</v>
      </c>
      <c r="R42" s="79">
        <v>3.9910000000000001E-2</v>
      </c>
      <c r="S42" s="79">
        <v>1.728E-2</v>
      </c>
      <c r="T42" s="79">
        <v>0.11398999999999999</v>
      </c>
      <c r="U42" s="79" t="str">
        <f t="shared" si="0"/>
        <v>****</v>
      </c>
    </row>
    <row r="43" spans="1:21" x14ac:dyDescent="0.35">
      <c r="A43" s="1" t="s">
        <v>6</v>
      </c>
      <c r="B43" s="1">
        <v>480</v>
      </c>
      <c r="C43" s="72">
        <v>3103707524</v>
      </c>
      <c r="D43" s="79">
        <v>0.32151999999999997</v>
      </c>
      <c r="E43" s="38">
        <v>4.3310000000000001E-2</v>
      </c>
      <c r="F43" s="72">
        <v>997908834</v>
      </c>
      <c r="G43" s="79">
        <v>0.32151999999999997</v>
      </c>
      <c r="H43" s="79">
        <v>3.1870000000000002E-2</v>
      </c>
      <c r="I43" s="72">
        <v>997908834</v>
      </c>
      <c r="J43" s="79">
        <v>1.5499999999999999E-3</v>
      </c>
      <c r="K43" s="79">
        <v>1.39E-3</v>
      </c>
      <c r="L43" s="79">
        <v>4.0509999999999997E-2</v>
      </c>
      <c r="M43" s="79">
        <v>1.736E-2</v>
      </c>
      <c r="N43" s="79">
        <v>0.23552000000000001</v>
      </c>
      <c r="O43" s="79">
        <v>3.8899999999999997E-2</v>
      </c>
      <c r="P43" s="79">
        <v>5.484E-2</v>
      </c>
      <c r="Q43" s="79">
        <v>2.1149999999999999E-2</v>
      </c>
      <c r="R43" s="79">
        <v>0.19691</v>
      </c>
      <c r="S43" s="79">
        <v>3.703E-2</v>
      </c>
      <c r="T43" s="79">
        <v>0.19691</v>
      </c>
      <c r="U43" s="79" t="str">
        <f t="shared" si="0"/>
        <v/>
      </c>
    </row>
    <row r="44" spans="1:21" x14ac:dyDescent="0.35">
      <c r="A44" s="1" t="s">
        <v>43</v>
      </c>
      <c r="B44" s="1">
        <v>480</v>
      </c>
      <c r="C44" s="72">
        <v>771720095</v>
      </c>
      <c r="D44" s="79">
        <v>0.10290000000000001</v>
      </c>
      <c r="E44" s="38">
        <v>2.776E-2</v>
      </c>
      <c r="F44" s="72">
        <v>79409022</v>
      </c>
      <c r="G44" s="79">
        <v>0.10290000000000001</v>
      </c>
      <c r="H44" s="79">
        <v>4.1320000000000003E-2</v>
      </c>
      <c r="I44" s="72">
        <v>79409022</v>
      </c>
      <c r="J44" s="79">
        <v>1.49E-3</v>
      </c>
      <c r="K44" s="79">
        <v>1.1000000000000001E-3</v>
      </c>
      <c r="L44" s="79">
        <v>2.4129999999999999E-2</v>
      </c>
      <c r="M44" s="79">
        <v>1.3140000000000001E-2</v>
      </c>
      <c r="N44" s="79">
        <v>3.0759999999999999E-2</v>
      </c>
      <c r="O44" s="79">
        <v>1.5869999999999999E-2</v>
      </c>
      <c r="P44" s="79">
        <v>1.0789999999999999E-2</v>
      </c>
      <c r="Q44" s="79">
        <v>8.7299999999999999E-3</v>
      </c>
      <c r="R44" s="79">
        <v>4.9250000000000002E-2</v>
      </c>
      <c r="S44" s="79">
        <v>2.0369999999999999E-2</v>
      </c>
      <c r="T44" s="79">
        <v>4.9250000000000002E-2</v>
      </c>
      <c r="U44" s="79" t="str">
        <f t="shared" si="0"/>
        <v/>
      </c>
    </row>
    <row r="45" spans="1:21" x14ac:dyDescent="0.35">
      <c r="A45" s="1" t="s">
        <v>30</v>
      </c>
      <c r="B45" s="1">
        <v>484</v>
      </c>
      <c r="C45" s="72">
        <v>160365748</v>
      </c>
      <c r="D45" s="79">
        <v>7.4980000000000005E-2</v>
      </c>
      <c r="E45" s="38">
        <v>2.351E-2</v>
      </c>
      <c r="F45" s="72">
        <v>12023534</v>
      </c>
      <c r="G45" s="79">
        <v>7.4980000000000005E-2</v>
      </c>
      <c r="H45" s="79">
        <v>2.1940000000000001E-2</v>
      </c>
      <c r="I45" s="72">
        <v>12023534</v>
      </c>
      <c r="J45" s="79">
        <v>2.5300000000000001E-3</v>
      </c>
      <c r="K45" s="79">
        <v>3.3500000000000001E-3</v>
      </c>
      <c r="L45" s="79">
        <v>1.9859999999999999E-2</v>
      </c>
      <c r="M45" s="79">
        <v>1.2160000000000001E-2</v>
      </c>
      <c r="N45" s="79">
        <v>1.8630000000000001E-2</v>
      </c>
      <c r="O45" s="79">
        <v>1.209E-2</v>
      </c>
      <c r="P45" s="79">
        <v>2.137E-2</v>
      </c>
      <c r="Q45" s="79">
        <v>1.333E-2</v>
      </c>
      <c r="R45" s="79">
        <v>2.5999999999999999E-2</v>
      </c>
      <c r="S45" s="79">
        <v>1.4489999999999999E-2</v>
      </c>
      <c r="T45" s="79">
        <v>2.5999999999999999E-2</v>
      </c>
      <c r="U45" s="79" t="str">
        <f t="shared" si="0"/>
        <v/>
      </c>
    </row>
    <row r="46" spans="1:21" x14ac:dyDescent="0.35">
      <c r="A46" s="1" t="s">
        <v>51</v>
      </c>
      <c r="B46" s="1">
        <v>430</v>
      </c>
      <c r="C46" s="72">
        <v>701119313</v>
      </c>
      <c r="D46" s="79">
        <v>7.3090000000000002E-2</v>
      </c>
      <c r="E46" s="38">
        <v>2.4490000000000001E-2</v>
      </c>
      <c r="F46" s="72">
        <v>51241846</v>
      </c>
      <c r="G46" s="79">
        <v>7.3090000000000002E-2</v>
      </c>
      <c r="H46" s="79">
        <v>2.615E-2</v>
      </c>
      <c r="I46" s="72">
        <v>51241846</v>
      </c>
      <c r="J46" s="79">
        <v>1.4E-3</v>
      </c>
      <c r="K46" s="79">
        <v>1.0300000000000001E-3</v>
      </c>
      <c r="L46" s="79">
        <v>1.9480000000000001E-2</v>
      </c>
      <c r="M46" s="79">
        <v>1.204E-2</v>
      </c>
      <c r="N46" s="79">
        <v>3.7960000000000001E-2</v>
      </c>
      <c r="O46" s="79">
        <v>1.8319999999999999E-2</v>
      </c>
      <c r="P46" s="79">
        <v>1.172E-2</v>
      </c>
      <c r="Q46" s="79">
        <v>9.5399999999999999E-3</v>
      </c>
      <c r="R46" s="79">
        <v>3.431E-2</v>
      </c>
      <c r="S46" s="79">
        <v>1.737E-2</v>
      </c>
      <c r="T46" s="79">
        <v>3.431E-2</v>
      </c>
      <c r="U46" s="79" t="str">
        <f t="shared" si="0"/>
        <v/>
      </c>
    </row>
    <row r="47" spans="1:21" x14ac:dyDescent="0.35">
      <c r="A47" s="1" t="s">
        <v>13</v>
      </c>
      <c r="B47" s="1">
        <v>480</v>
      </c>
      <c r="C47" s="72">
        <v>1910318009</v>
      </c>
      <c r="D47" s="79">
        <v>0.10001</v>
      </c>
      <c r="E47" s="38">
        <v>2.6550000000000001E-2</v>
      </c>
      <c r="F47" s="72">
        <v>191052558</v>
      </c>
      <c r="G47" s="79">
        <v>0.39584000000000003</v>
      </c>
      <c r="H47" s="79">
        <v>3.2770000000000001E-2</v>
      </c>
      <c r="I47" s="72">
        <v>756188051</v>
      </c>
      <c r="J47" s="79">
        <v>3.1E-4</v>
      </c>
      <c r="K47" s="79">
        <v>4.0000000000000002E-4</v>
      </c>
      <c r="L47" s="79">
        <v>2.4109999999999999E-2</v>
      </c>
      <c r="M47" s="79">
        <v>1.3339999999999999E-2</v>
      </c>
      <c r="N47" s="79">
        <v>5.1029999999999999E-2</v>
      </c>
      <c r="O47" s="79">
        <v>1.9189999999999999E-2</v>
      </c>
      <c r="P47" s="79">
        <v>3.9780000000000003E-2</v>
      </c>
      <c r="Q47" s="79">
        <v>1.6729999999999998E-2</v>
      </c>
      <c r="R47" s="79">
        <v>6.8100000000000001E-3</v>
      </c>
      <c r="S47" s="79">
        <v>6.7600000000000004E-3</v>
      </c>
      <c r="T47" s="79">
        <v>0.32090999999999997</v>
      </c>
      <c r="U47" s="79" t="str">
        <f t="shared" si="0"/>
        <v>****</v>
      </c>
    </row>
    <row r="48" spans="1:21" x14ac:dyDescent="0.35">
      <c r="A48" s="1" t="s">
        <v>7</v>
      </c>
      <c r="B48" s="1">
        <v>407</v>
      </c>
      <c r="C48" s="72">
        <v>179370053</v>
      </c>
      <c r="D48" s="79">
        <v>5.1459999999999999E-2</v>
      </c>
      <c r="E48" s="38">
        <v>1.9210000000000001E-2</v>
      </c>
      <c r="F48" s="72">
        <v>9230336</v>
      </c>
      <c r="G48" s="79">
        <v>5.1459999999999999E-2</v>
      </c>
      <c r="H48" s="79">
        <v>2.4570000000000002E-2</v>
      </c>
      <c r="I48" s="72">
        <v>9230336</v>
      </c>
      <c r="J48" s="79">
        <v>2.33E-3</v>
      </c>
      <c r="K48" s="79">
        <v>1.3600000000000001E-3</v>
      </c>
      <c r="L48" s="79">
        <v>2.8740000000000002E-2</v>
      </c>
      <c r="M48" s="79">
        <v>1.413E-2</v>
      </c>
      <c r="N48" s="79">
        <v>4.3790000000000003E-2</v>
      </c>
      <c r="O48" s="79">
        <v>1.8190000000000001E-2</v>
      </c>
      <c r="P48" s="79">
        <v>4.5580000000000002E-2</v>
      </c>
      <c r="Q48" s="79">
        <v>1.8450000000000001E-2</v>
      </c>
      <c r="R48" s="79">
        <v>0</v>
      </c>
      <c r="S48" s="79">
        <v>0</v>
      </c>
      <c r="T48" s="79">
        <v>0</v>
      </c>
      <c r="U48" s="79" t="str">
        <f t="shared" si="0"/>
        <v/>
      </c>
    </row>
    <row r="49" spans="1:21" x14ac:dyDescent="0.35">
      <c r="A49" s="1" t="s">
        <v>8</v>
      </c>
      <c r="B49" s="1">
        <v>246</v>
      </c>
      <c r="C49" s="72">
        <v>193623560</v>
      </c>
      <c r="D49" s="79">
        <v>0.41575000000000001</v>
      </c>
      <c r="E49" s="38">
        <v>7.2730000000000003E-2</v>
      </c>
      <c r="F49" s="72">
        <v>80499204</v>
      </c>
      <c r="G49" s="79">
        <v>0.41575000000000001</v>
      </c>
      <c r="H49" s="79">
        <v>4.9950000000000001E-2</v>
      </c>
      <c r="I49" s="72">
        <v>80499204</v>
      </c>
      <c r="J49" s="79">
        <v>1.3799999999999999E-3</v>
      </c>
      <c r="K49" s="79">
        <v>1.25E-3</v>
      </c>
      <c r="L49" s="79">
        <v>7.152E-2</v>
      </c>
      <c r="M49" s="79">
        <v>3.4410000000000003E-2</v>
      </c>
      <c r="N49" s="79">
        <v>0.17005999999999999</v>
      </c>
      <c r="O49" s="79">
        <v>5.4899999999999997E-2</v>
      </c>
      <c r="P49" s="79">
        <v>2.8879999999999999E-2</v>
      </c>
      <c r="Q49" s="79">
        <v>2.1839999999999998E-2</v>
      </c>
      <c r="R49" s="79">
        <v>0.31940000000000002</v>
      </c>
      <c r="S49" s="79">
        <v>7.0779999999999996E-2</v>
      </c>
      <c r="T49" s="79">
        <v>0.31940000000000002</v>
      </c>
      <c r="U49" s="79" t="str">
        <f t="shared" si="0"/>
        <v/>
      </c>
    </row>
    <row r="50" spans="1:21" x14ac:dyDescent="0.35">
      <c r="A50" s="1" t="s">
        <v>22</v>
      </c>
      <c r="B50" s="1">
        <v>504</v>
      </c>
      <c r="C50" s="72">
        <v>151483240</v>
      </c>
      <c r="D50" s="79">
        <v>7.2919999999999999E-2</v>
      </c>
      <c r="E50" s="38">
        <v>2.247E-2</v>
      </c>
      <c r="F50" s="72">
        <v>11046033</v>
      </c>
      <c r="G50" s="79">
        <v>7.2919999999999999E-2</v>
      </c>
      <c r="H50" s="79">
        <v>1.4579999999999999E-2</v>
      </c>
      <c r="I50" s="72">
        <v>11046033</v>
      </c>
      <c r="J50" s="79">
        <v>0</v>
      </c>
      <c r="K50" s="79">
        <v>0</v>
      </c>
      <c r="L50" s="79">
        <v>4.6379999999999998E-2</v>
      </c>
      <c r="M50" s="79">
        <v>1.813E-2</v>
      </c>
      <c r="N50" s="79">
        <v>3.5799999999999998E-3</v>
      </c>
      <c r="O50" s="79">
        <v>5.0000000000000001E-3</v>
      </c>
      <c r="P50" s="79">
        <v>1.052E-2</v>
      </c>
      <c r="Q50" s="79">
        <v>8.6199999999999992E-3</v>
      </c>
      <c r="R50" s="79">
        <v>1.23E-3</v>
      </c>
      <c r="S50" s="79">
        <v>2.4099999999999998E-3</v>
      </c>
      <c r="T50" s="79">
        <v>1.23E-3</v>
      </c>
      <c r="U50" s="79" t="str">
        <f t="shared" si="0"/>
        <v/>
      </c>
    </row>
    <row r="51" spans="1:21" x14ac:dyDescent="0.35">
      <c r="A51" s="1" t="s">
        <v>31</v>
      </c>
      <c r="B51" s="1">
        <v>361</v>
      </c>
      <c r="C51" s="72">
        <v>30313156</v>
      </c>
      <c r="D51" s="79">
        <v>0.10179000000000001</v>
      </c>
      <c r="E51" s="38">
        <v>3.2829999999999998E-2</v>
      </c>
      <c r="F51" s="72">
        <v>3085560</v>
      </c>
      <c r="G51" s="79">
        <v>0.10179000000000001</v>
      </c>
      <c r="H51" s="79">
        <v>3.2660000000000002E-2</v>
      </c>
      <c r="I51" s="72">
        <v>3085560</v>
      </c>
      <c r="J51" s="79">
        <v>7.6999999999999996E-4</v>
      </c>
      <c r="K51" s="79">
        <v>9.2000000000000003E-4</v>
      </c>
      <c r="L51" s="79">
        <v>1.9269999999999999E-2</v>
      </c>
      <c r="M51" s="79">
        <v>1.4420000000000001E-2</v>
      </c>
      <c r="N51" s="79">
        <v>3.2939999999999997E-2</v>
      </c>
      <c r="O51" s="79">
        <v>1.917E-2</v>
      </c>
      <c r="P51" s="79">
        <v>1.238E-2</v>
      </c>
      <c r="Q51" s="79">
        <v>1.1679999999999999E-2</v>
      </c>
      <c r="R51" s="79">
        <v>4.931E-2</v>
      </c>
      <c r="S51" s="79">
        <v>2.444E-2</v>
      </c>
      <c r="T51" s="79">
        <v>4.931E-2</v>
      </c>
      <c r="U51" s="79" t="str">
        <f t="shared" si="0"/>
        <v/>
      </c>
    </row>
    <row r="52" spans="1:21" x14ac:dyDescent="0.35">
      <c r="A52" s="1" t="s">
        <v>23</v>
      </c>
      <c r="B52" s="1">
        <v>480</v>
      </c>
      <c r="C52" s="72">
        <v>177198822</v>
      </c>
      <c r="D52" s="79">
        <v>0.26521</v>
      </c>
      <c r="E52" s="38">
        <v>4.052E-2</v>
      </c>
      <c r="F52" s="72">
        <v>46994439</v>
      </c>
      <c r="G52" s="79">
        <v>0.26521</v>
      </c>
      <c r="H52" s="79">
        <v>2.027E-2</v>
      </c>
      <c r="I52" s="72">
        <v>46994439</v>
      </c>
      <c r="J52" s="79">
        <v>2.0000000000000002E-5</v>
      </c>
      <c r="K52" s="79">
        <v>4.0000000000000003E-5</v>
      </c>
      <c r="L52" s="79">
        <v>5.5759999999999997E-2</v>
      </c>
      <c r="M52" s="79">
        <v>2.0029999999999999E-2</v>
      </c>
      <c r="N52" s="79">
        <v>4.3470000000000002E-2</v>
      </c>
      <c r="O52" s="79">
        <v>1.8550000000000001E-2</v>
      </c>
      <c r="P52" s="79">
        <v>8.3150000000000002E-2</v>
      </c>
      <c r="Q52" s="79">
        <v>2.605E-2</v>
      </c>
      <c r="R52" s="79">
        <v>0.14513000000000001</v>
      </c>
      <c r="S52" s="79">
        <v>3.3309999999999999E-2</v>
      </c>
      <c r="T52" s="79">
        <v>0.14513000000000001</v>
      </c>
      <c r="U52" s="79" t="str">
        <f t="shared" si="0"/>
        <v/>
      </c>
    </row>
    <row r="53" spans="1:21" x14ac:dyDescent="0.35">
      <c r="A53" s="1" t="s">
        <v>32</v>
      </c>
      <c r="B53" s="1">
        <v>483</v>
      </c>
      <c r="C53" s="72">
        <v>2725723255</v>
      </c>
      <c r="D53" s="79">
        <v>6.8650000000000003E-2</v>
      </c>
      <c r="E53" s="38">
        <v>2.3279999999999999E-2</v>
      </c>
      <c r="F53" s="72">
        <v>187115740</v>
      </c>
      <c r="G53" s="79">
        <v>6.8650000000000003E-2</v>
      </c>
      <c r="H53" s="79">
        <v>2.5770000000000001E-2</v>
      </c>
      <c r="I53" s="72">
        <v>187115740</v>
      </c>
      <c r="J53" s="79">
        <v>3.8800000000000002E-3</v>
      </c>
      <c r="K53" s="79">
        <v>3.13E-3</v>
      </c>
      <c r="L53" s="79">
        <v>1.374E-2</v>
      </c>
      <c r="M53" s="79">
        <v>8.6599999999999993E-3</v>
      </c>
      <c r="N53" s="79">
        <v>2.8400000000000001E-3</v>
      </c>
      <c r="O53" s="79">
        <v>4.0000000000000001E-3</v>
      </c>
      <c r="P53" s="79">
        <v>1.277E-2</v>
      </c>
      <c r="Q53" s="79">
        <v>9.6500000000000006E-3</v>
      </c>
      <c r="R53" s="79">
        <v>1.341E-2</v>
      </c>
      <c r="S53" s="79">
        <v>1.038E-2</v>
      </c>
      <c r="T53" s="79">
        <v>1.341E-2</v>
      </c>
      <c r="U53" s="79" t="str">
        <f t="shared" si="0"/>
        <v/>
      </c>
    </row>
    <row r="54" spans="1:21" x14ac:dyDescent="0.35">
      <c r="A54" s="1" t="s">
        <v>33</v>
      </c>
      <c r="B54" s="1">
        <v>480</v>
      </c>
      <c r="C54" s="72">
        <v>268646967</v>
      </c>
      <c r="D54" s="79">
        <v>4.777E-2</v>
      </c>
      <c r="E54" s="38">
        <v>2.0209999999999999E-2</v>
      </c>
      <c r="F54" s="72">
        <v>12834512</v>
      </c>
      <c r="G54" s="79">
        <v>4.777E-2</v>
      </c>
      <c r="H54" s="79">
        <v>2.3089999999999999E-2</v>
      </c>
      <c r="I54" s="72">
        <v>12834512</v>
      </c>
      <c r="J54" s="79">
        <v>8.4000000000000003E-4</v>
      </c>
      <c r="K54" s="79">
        <v>1.01E-3</v>
      </c>
      <c r="L54" s="79">
        <v>2.1659999999999999E-2</v>
      </c>
      <c r="M54" s="79">
        <v>1.3860000000000001E-2</v>
      </c>
      <c r="N54" s="79">
        <v>1.4840000000000001E-2</v>
      </c>
      <c r="O54" s="79">
        <v>1.089E-2</v>
      </c>
      <c r="P54" s="79">
        <v>9.1299999999999992E-3</v>
      </c>
      <c r="Q54" s="79">
        <v>8.1799999999999998E-3</v>
      </c>
      <c r="R54" s="79">
        <v>1.107E-2</v>
      </c>
      <c r="S54" s="79">
        <v>9.5999999999999992E-3</v>
      </c>
      <c r="T54" s="79">
        <v>1.107E-2</v>
      </c>
      <c r="U54" s="79" t="str">
        <f t="shared" si="0"/>
        <v/>
      </c>
    </row>
    <row r="55" spans="1:21" x14ac:dyDescent="0.35">
      <c r="A55" s="1" t="s">
        <v>14</v>
      </c>
      <c r="B55" s="1">
        <v>559</v>
      </c>
      <c r="C55" s="72">
        <v>258358041</v>
      </c>
      <c r="D55" s="79">
        <v>0.18259</v>
      </c>
      <c r="E55" s="38">
        <v>3.2500000000000001E-2</v>
      </c>
      <c r="F55" s="72">
        <v>47173041</v>
      </c>
      <c r="G55" s="79">
        <v>0.18259</v>
      </c>
      <c r="H55" s="79">
        <v>3.1600000000000003E-2</v>
      </c>
      <c r="I55" s="72">
        <v>47173041</v>
      </c>
      <c r="J55" s="79">
        <v>3.0500000000000002E-3</v>
      </c>
      <c r="K55" s="79">
        <v>2.81E-3</v>
      </c>
      <c r="L55" s="79">
        <v>4.5539999999999997E-2</v>
      </c>
      <c r="M55" s="79">
        <v>1.6590000000000001E-2</v>
      </c>
      <c r="N55" s="79">
        <v>5.5599999999999998E-3</v>
      </c>
      <c r="O55" s="79">
        <v>5.9500000000000004E-3</v>
      </c>
      <c r="P55" s="79">
        <v>3.243E-2</v>
      </c>
      <c r="Q55" s="79">
        <v>1.444E-2</v>
      </c>
      <c r="R55" s="79">
        <v>6.2850000000000003E-2</v>
      </c>
      <c r="S55" s="79">
        <v>1.9820000000000001E-2</v>
      </c>
      <c r="T55" s="79">
        <v>6.2850000000000003E-2</v>
      </c>
      <c r="U55" s="79" t="str">
        <f t="shared" si="0"/>
        <v/>
      </c>
    </row>
    <row r="56" spans="1:21" x14ac:dyDescent="0.35">
      <c r="A56" s="1" t="s">
        <v>9</v>
      </c>
      <c r="B56" s="1">
        <v>360</v>
      </c>
      <c r="C56" s="72">
        <v>63626945</v>
      </c>
      <c r="D56" s="79">
        <v>8.8160000000000002E-2</v>
      </c>
      <c r="E56" s="38">
        <v>3.0499999999999999E-2</v>
      </c>
      <c r="F56" s="72">
        <v>5609125</v>
      </c>
      <c r="G56" s="79">
        <v>0.41138999999999998</v>
      </c>
      <c r="H56" s="79">
        <v>5.9619999999999999E-2</v>
      </c>
      <c r="I56" s="72">
        <v>26175438</v>
      </c>
      <c r="J56" s="79">
        <v>4.0899999999999999E-3</v>
      </c>
      <c r="K56" s="79">
        <v>2.3400000000000001E-3</v>
      </c>
      <c r="L56" s="79">
        <v>2.401E-2</v>
      </c>
      <c r="M56" s="79">
        <v>1.397E-2</v>
      </c>
      <c r="N56" s="79">
        <v>2.3199999999999998E-2</v>
      </c>
      <c r="O56" s="79">
        <v>1.4659999999999999E-2</v>
      </c>
      <c r="P56" s="79">
        <v>2.98E-2</v>
      </c>
      <c r="Q56" s="79">
        <v>1.813E-2</v>
      </c>
      <c r="R56" s="79">
        <v>5.8599999999999998E-3</v>
      </c>
      <c r="S56" s="79">
        <v>8.5299999999999994E-3</v>
      </c>
      <c r="T56" s="79">
        <v>0.37775999999999998</v>
      </c>
      <c r="U56" s="79" t="str">
        <f t="shared" si="0"/>
        <v>****</v>
      </c>
    </row>
    <row r="57" spans="1:21" x14ac:dyDescent="0.35">
      <c r="A57" s="1" t="s">
        <v>52</v>
      </c>
      <c r="B57" s="1">
        <v>480</v>
      </c>
      <c r="C57" s="72">
        <v>1644856657</v>
      </c>
      <c r="D57" s="79">
        <v>0.11011</v>
      </c>
      <c r="E57" s="38">
        <v>3.0130000000000001E-2</v>
      </c>
      <c r="F57" s="72">
        <v>181121005</v>
      </c>
      <c r="G57" s="79">
        <v>0.11011</v>
      </c>
      <c r="H57" s="79">
        <v>3.4020000000000002E-2</v>
      </c>
      <c r="I57" s="72">
        <v>181121005</v>
      </c>
      <c r="J57" s="79">
        <v>4.2100000000000002E-3</v>
      </c>
      <c r="K57" s="79">
        <v>3.13E-3</v>
      </c>
      <c r="L57" s="79">
        <v>1.9560000000000001E-2</v>
      </c>
      <c r="M57" s="79">
        <v>9.5399999999999999E-3</v>
      </c>
      <c r="N57" s="79">
        <v>2.4060000000000002E-2</v>
      </c>
      <c r="O57" s="79">
        <v>1.44E-2</v>
      </c>
      <c r="P57" s="79">
        <v>1.7059999999999999E-2</v>
      </c>
      <c r="Q57" s="79">
        <v>1.2500000000000001E-2</v>
      </c>
      <c r="R57" s="79">
        <v>3.8240000000000003E-2</v>
      </c>
      <c r="S57" s="79">
        <v>1.8890000000000001E-2</v>
      </c>
      <c r="T57" s="79">
        <v>3.8240000000000003E-2</v>
      </c>
      <c r="U57" s="79" t="str">
        <f t="shared" si="0"/>
        <v/>
      </c>
    </row>
    <row r="58" spans="1:21" x14ac:dyDescent="0.35">
      <c r="A58" s="1" t="s">
        <v>44</v>
      </c>
      <c r="B58" s="1">
        <v>481</v>
      </c>
      <c r="C58" s="72">
        <v>346183933</v>
      </c>
      <c r="D58" s="79">
        <v>0.24182000000000001</v>
      </c>
      <c r="E58" s="38">
        <v>4.1020000000000001E-2</v>
      </c>
      <c r="F58" s="72">
        <v>83714616</v>
      </c>
      <c r="G58" s="79">
        <v>0.24182000000000001</v>
      </c>
      <c r="H58" s="79">
        <v>5.0750000000000003E-2</v>
      </c>
      <c r="I58" s="72">
        <v>83714616</v>
      </c>
      <c r="J58" s="79">
        <v>1.4300000000000001E-3</v>
      </c>
      <c r="K58" s="79">
        <v>1.0499999999999999E-3</v>
      </c>
      <c r="L58" s="79">
        <v>3.175E-2</v>
      </c>
      <c r="M58" s="79">
        <v>1.498E-2</v>
      </c>
      <c r="N58" s="79">
        <v>2.2519999999999998E-2</v>
      </c>
      <c r="O58" s="79">
        <v>1.4069999999999999E-2</v>
      </c>
      <c r="P58" s="79">
        <v>1.0200000000000001E-2</v>
      </c>
      <c r="Q58" s="79">
        <v>8.7899999999999992E-3</v>
      </c>
      <c r="R58" s="79">
        <v>0.19841</v>
      </c>
      <c r="S58" s="79">
        <v>3.8760000000000003E-2</v>
      </c>
      <c r="T58" s="79">
        <v>0.19841</v>
      </c>
      <c r="U58" s="79" t="str">
        <f t="shared" si="0"/>
        <v/>
      </c>
    </row>
    <row r="59" spans="1:21" x14ac:dyDescent="0.35">
      <c r="A59" s="1" t="s">
        <v>15</v>
      </c>
      <c r="B59" s="1">
        <v>478</v>
      </c>
      <c r="C59" s="72">
        <v>155822823</v>
      </c>
      <c r="D59" s="79">
        <v>7.5240000000000001E-2</v>
      </c>
      <c r="E59" s="38">
        <v>2.3769999999999999E-2</v>
      </c>
      <c r="F59" s="72">
        <v>11724162</v>
      </c>
      <c r="G59" s="79">
        <v>7.5240000000000001E-2</v>
      </c>
      <c r="H59" s="79">
        <v>2.886E-2</v>
      </c>
      <c r="I59" s="72">
        <v>11724162</v>
      </c>
      <c r="J59" s="79">
        <v>3.4399999999999999E-3</v>
      </c>
      <c r="K59" s="79">
        <v>2.0300000000000001E-3</v>
      </c>
      <c r="L59" s="79">
        <v>3.823E-2</v>
      </c>
      <c r="M59" s="79">
        <v>1.788E-2</v>
      </c>
      <c r="N59" s="79">
        <v>2.0310000000000002E-2</v>
      </c>
      <c r="O59" s="79">
        <v>1.405E-2</v>
      </c>
      <c r="P59" s="79">
        <v>1.1979999999999999E-2</v>
      </c>
      <c r="Q59" s="79">
        <v>9.3100000000000006E-3</v>
      </c>
      <c r="R59" s="79">
        <v>1.2370000000000001E-2</v>
      </c>
      <c r="S59" s="79">
        <v>1.064E-2</v>
      </c>
      <c r="T59" s="79">
        <v>1.2370000000000001E-2</v>
      </c>
      <c r="U59" s="79" t="str">
        <f t="shared" si="0"/>
        <v/>
      </c>
    </row>
    <row r="60" spans="1:21" x14ac:dyDescent="0.35">
      <c r="A60" s="1" t="s">
        <v>34</v>
      </c>
      <c r="B60" s="1">
        <v>360</v>
      </c>
      <c r="C60" s="72">
        <v>48350371</v>
      </c>
      <c r="D60" s="79">
        <v>0.10236000000000001</v>
      </c>
      <c r="E60" s="38">
        <v>3.2250000000000001E-2</v>
      </c>
      <c r="F60" s="72">
        <v>4949002</v>
      </c>
      <c r="G60" s="79">
        <v>0.10236000000000001</v>
      </c>
      <c r="H60" s="79">
        <v>3.3770000000000001E-2</v>
      </c>
      <c r="I60" s="72">
        <v>4949002</v>
      </c>
      <c r="J60" s="79">
        <v>8.1999999999999998E-4</v>
      </c>
      <c r="K60" s="79">
        <v>9.5E-4</v>
      </c>
      <c r="L60" s="79">
        <v>2.86E-2</v>
      </c>
      <c r="M60" s="79">
        <v>1.7399999999999999E-2</v>
      </c>
      <c r="N60" s="79">
        <v>3.2989999999999998E-2</v>
      </c>
      <c r="O60" s="79">
        <v>1.9810000000000001E-2</v>
      </c>
      <c r="P60" s="79">
        <v>1.2999999999999999E-2</v>
      </c>
      <c r="Q60" s="79">
        <v>1.073E-2</v>
      </c>
      <c r="R60" s="79">
        <v>4.7500000000000001E-2</v>
      </c>
      <c r="S60" s="79">
        <v>2.3220000000000001E-2</v>
      </c>
      <c r="T60" s="79">
        <v>4.7500000000000001E-2</v>
      </c>
      <c r="U60" s="79" t="str">
        <f t="shared" si="0"/>
        <v/>
      </c>
    </row>
    <row r="62" spans="1:21" x14ac:dyDescent="0.35">
      <c r="A62" t="s">
        <v>168</v>
      </c>
    </row>
    <row r="63" spans="1:21" x14ac:dyDescent="0.35">
      <c r="A63" t="s">
        <v>203</v>
      </c>
    </row>
    <row r="64" spans="1:21" x14ac:dyDescent="0.35">
      <c r="A64" t="s">
        <v>204</v>
      </c>
    </row>
    <row r="65" spans="1:1" x14ac:dyDescent="0.35">
      <c r="A65" t="s">
        <v>205</v>
      </c>
    </row>
    <row r="66" spans="1:1" x14ac:dyDescent="0.35">
      <c r="A66" t="s">
        <v>206</v>
      </c>
    </row>
    <row r="67" spans="1:1" x14ac:dyDescent="0.35">
      <c r="A67" t="s">
        <v>207</v>
      </c>
    </row>
    <row r="68" spans="1:1" x14ac:dyDescent="0.35">
      <c r="A68" t="s">
        <v>208</v>
      </c>
    </row>
    <row r="70" spans="1:1" x14ac:dyDescent="0.35">
      <c r="A70" t="s">
        <v>173</v>
      </c>
    </row>
  </sheetData>
  <autoFilter ref="A7:A60" xr:uid="{914F90CF-C536-43DC-BA19-0D09F9079074}"/>
  <mergeCells count="5">
    <mergeCell ref="T3:U3"/>
    <mergeCell ref="T4:U4"/>
    <mergeCell ref="T5:U5"/>
    <mergeCell ref="T6:U6"/>
    <mergeCell ref="T7:U7"/>
  </mergeCells>
  <hyperlinks>
    <hyperlink ref="G1" location="'Data Warning'!A1" display="Data Warning" xr:uid="{B82B4FC1-F721-4F33-881B-683442DA9C5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C751-4379-4BE0-80E1-CBB3C5A05D29}">
  <dimension ref="A1:G799"/>
  <sheetViews>
    <sheetView workbookViewId="0">
      <selection activeCell="A3" sqref="A3"/>
    </sheetView>
  </sheetViews>
  <sheetFormatPr defaultRowHeight="14.5" x14ac:dyDescent="0.35"/>
  <cols>
    <col min="2" max="2" width="19.453125" bestFit="1" customWidth="1"/>
    <col min="3" max="3" width="10.453125" style="77" bestFit="1" customWidth="1"/>
    <col min="4" max="4" width="9.36328125" style="77" bestFit="1" customWidth="1"/>
    <col min="5" max="5" width="15.1796875" bestFit="1" customWidth="1"/>
    <col min="6" max="6" width="4.6328125" bestFit="1" customWidth="1"/>
    <col min="7" max="7" width="11.7265625" bestFit="1" customWidth="1"/>
  </cols>
  <sheetData>
    <row r="1" spans="1:7" x14ac:dyDescent="0.35">
      <c r="A1" s="122" t="s">
        <v>242</v>
      </c>
      <c r="B1" s="122"/>
      <c r="C1" s="122"/>
      <c r="D1" s="122"/>
      <c r="E1" s="122"/>
      <c r="F1" s="122"/>
      <c r="G1" s="104" t="s">
        <v>297</v>
      </c>
    </row>
    <row r="2" spans="1:7" x14ac:dyDescent="0.35">
      <c r="A2" s="91"/>
      <c r="B2" s="91"/>
      <c r="C2" s="93" t="s">
        <v>243</v>
      </c>
      <c r="D2" s="93" t="s">
        <v>243</v>
      </c>
      <c r="E2" s="91" t="s">
        <v>244</v>
      </c>
      <c r="F2" s="91"/>
    </row>
    <row r="3" spans="1:7" x14ac:dyDescent="0.35">
      <c r="A3" s="92" t="s">
        <v>0</v>
      </c>
      <c r="B3" s="92" t="s">
        <v>245</v>
      </c>
      <c r="C3" s="94" t="s">
        <v>246</v>
      </c>
      <c r="D3" s="94" t="s">
        <v>247</v>
      </c>
      <c r="E3" s="92" t="s">
        <v>177</v>
      </c>
      <c r="F3" s="92" t="s">
        <v>248</v>
      </c>
    </row>
    <row r="4" spans="1:7" x14ac:dyDescent="0.35">
      <c r="A4" s="1" t="s">
        <v>69</v>
      </c>
      <c r="B4" s="1" t="s">
        <v>210</v>
      </c>
      <c r="C4" s="79">
        <v>5.0360000000000002E-2</v>
      </c>
      <c r="D4" s="79">
        <v>0.36041000000000001</v>
      </c>
      <c r="E4" s="72">
        <v>1699950841</v>
      </c>
      <c r="F4" s="1" t="s">
        <v>69</v>
      </c>
    </row>
    <row r="5" spans="1:7" x14ac:dyDescent="0.35">
      <c r="A5" s="1"/>
      <c r="B5" s="1" t="s">
        <v>249</v>
      </c>
      <c r="C5" s="79">
        <v>3.3230000000000003E-2</v>
      </c>
      <c r="D5" s="79">
        <v>0.23780999999999999</v>
      </c>
      <c r="E5" s="72">
        <v>1121659839</v>
      </c>
      <c r="F5" s="1" t="s">
        <v>69</v>
      </c>
    </row>
    <row r="6" spans="1:7" x14ac:dyDescent="0.35">
      <c r="A6" s="1"/>
      <c r="B6" s="1" t="s">
        <v>250</v>
      </c>
      <c r="C6" s="79">
        <v>2.708E-2</v>
      </c>
      <c r="D6" s="79">
        <v>0.19378000000000001</v>
      </c>
      <c r="E6" s="72">
        <v>914013821</v>
      </c>
      <c r="F6" s="1" t="s">
        <v>69</v>
      </c>
    </row>
    <row r="7" spans="1:7" x14ac:dyDescent="0.35">
      <c r="A7" s="1"/>
      <c r="B7" s="1" t="s">
        <v>251</v>
      </c>
      <c r="C7" s="79">
        <v>9.3699999999999999E-3</v>
      </c>
      <c r="D7" s="79">
        <v>6.7040000000000002E-2</v>
      </c>
      <c r="E7" s="72">
        <v>316206321</v>
      </c>
      <c r="F7" s="1" t="s">
        <v>69</v>
      </c>
    </row>
    <row r="8" spans="1:7" x14ac:dyDescent="0.35">
      <c r="A8" s="1"/>
      <c r="B8" s="1" t="s">
        <v>252</v>
      </c>
      <c r="C8" s="79">
        <v>5.5199999999999997E-3</v>
      </c>
      <c r="D8" s="79">
        <v>3.9489999999999997E-2</v>
      </c>
      <c r="E8" s="72">
        <v>186254969</v>
      </c>
      <c r="F8" s="1" t="s">
        <v>69</v>
      </c>
    </row>
    <row r="9" spans="1:7" x14ac:dyDescent="0.35">
      <c r="A9" s="1"/>
      <c r="B9" s="1" t="s">
        <v>253</v>
      </c>
      <c r="C9" s="79">
        <v>4.3699999999999998E-3</v>
      </c>
      <c r="D9" s="79">
        <v>3.1260000000000003E-2</v>
      </c>
      <c r="E9" s="72">
        <v>147430523</v>
      </c>
      <c r="F9" s="1" t="s">
        <v>69</v>
      </c>
    </row>
    <row r="10" spans="1:7" x14ac:dyDescent="0.35">
      <c r="A10" s="1"/>
      <c r="B10" s="1" t="s">
        <v>254</v>
      </c>
      <c r="C10" s="79">
        <v>4.0699999999999998E-3</v>
      </c>
      <c r="D10" s="79">
        <v>2.9149999999999999E-2</v>
      </c>
      <c r="E10" s="72">
        <v>137479953</v>
      </c>
      <c r="F10" s="1" t="s">
        <v>69</v>
      </c>
    </row>
    <row r="11" spans="1:7" x14ac:dyDescent="0.35">
      <c r="A11" s="1"/>
      <c r="B11" s="1" t="s">
        <v>255</v>
      </c>
      <c r="C11" s="79">
        <v>3.7499999999999999E-3</v>
      </c>
      <c r="D11" s="79">
        <v>2.6859999999999998E-2</v>
      </c>
      <c r="E11" s="72">
        <v>126697989</v>
      </c>
      <c r="F11" s="1" t="s">
        <v>69</v>
      </c>
    </row>
    <row r="12" spans="1:7" x14ac:dyDescent="0.35">
      <c r="A12" s="1"/>
      <c r="B12" s="1" t="s">
        <v>256</v>
      </c>
      <c r="C12" s="79">
        <v>1.8600000000000001E-3</v>
      </c>
      <c r="D12" s="79">
        <v>1.332E-2</v>
      </c>
      <c r="E12" s="72">
        <v>62825687</v>
      </c>
      <c r="F12" s="1" t="s">
        <v>69</v>
      </c>
    </row>
    <row r="13" spans="1:7" x14ac:dyDescent="0.35">
      <c r="A13" s="1"/>
      <c r="B13" s="1" t="s">
        <v>257</v>
      </c>
      <c r="C13" s="79">
        <v>1.2E-4</v>
      </c>
      <c r="D13" s="79">
        <v>8.8000000000000003E-4</v>
      </c>
      <c r="E13" s="72">
        <v>4141094</v>
      </c>
      <c r="F13" s="1" t="s">
        <v>69</v>
      </c>
    </row>
    <row r="14" spans="1:7" x14ac:dyDescent="0.35">
      <c r="A14" s="1"/>
      <c r="B14" s="1"/>
      <c r="C14" s="79"/>
      <c r="D14" s="79"/>
      <c r="E14" s="1"/>
      <c r="F14" s="1"/>
    </row>
    <row r="15" spans="1:7" x14ac:dyDescent="0.35">
      <c r="A15" s="1" t="s">
        <v>108</v>
      </c>
      <c r="B15" s="1"/>
      <c r="C15" s="79">
        <v>0.13974</v>
      </c>
      <c r="D15" s="79">
        <v>1</v>
      </c>
      <c r="E15" s="72">
        <v>4716661038</v>
      </c>
      <c r="F15" s="1" t="str">
        <f>F13</f>
        <v>US</v>
      </c>
    </row>
    <row r="16" spans="1:7" x14ac:dyDescent="0.35">
      <c r="A16" s="1" t="s">
        <v>258</v>
      </c>
      <c r="B16" s="1"/>
      <c r="C16" s="79"/>
      <c r="D16" s="79"/>
      <c r="E16" s="72">
        <v>33753193964</v>
      </c>
      <c r="F16" s="1" t="str">
        <f>F15</f>
        <v>US</v>
      </c>
    </row>
    <row r="17" spans="1:6" x14ac:dyDescent="0.35">
      <c r="A17" s="1" t="s">
        <v>107</v>
      </c>
      <c r="B17" s="1"/>
      <c r="C17" s="79"/>
      <c r="D17" s="79"/>
      <c r="E17" s="61">
        <v>23107</v>
      </c>
      <c r="F17" s="1" t="str">
        <f>F16</f>
        <v>US</v>
      </c>
    </row>
    <row r="18" spans="1:6" x14ac:dyDescent="0.35">
      <c r="A18" s="1"/>
      <c r="B18" s="1"/>
      <c r="C18" s="79"/>
      <c r="D18" s="79"/>
      <c r="E18" s="1"/>
      <c r="F18" s="1"/>
    </row>
    <row r="19" spans="1:6" x14ac:dyDescent="0.35">
      <c r="A19" s="1" t="s">
        <v>45</v>
      </c>
      <c r="B19" s="1" t="s">
        <v>249</v>
      </c>
      <c r="C19" s="79">
        <v>2.903E-2</v>
      </c>
      <c r="D19" s="79">
        <v>0.39165</v>
      </c>
      <c r="E19" s="72">
        <v>1697076</v>
      </c>
      <c r="F19" s="1" t="s">
        <v>45</v>
      </c>
    </row>
    <row r="20" spans="1:6" x14ac:dyDescent="0.35">
      <c r="A20" s="1"/>
      <c r="B20" s="1" t="s">
        <v>251</v>
      </c>
      <c r="C20" s="79">
        <v>2.291E-2</v>
      </c>
      <c r="D20" s="79">
        <v>0.30908000000000002</v>
      </c>
      <c r="E20" s="72">
        <v>1339289</v>
      </c>
      <c r="F20" s="1" t="s">
        <v>45</v>
      </c>
    </row>
    <row r="21" spans="1:6" x14ac:dyDescent="0.35">
      <c r="A21" s="1"/>
      <c r="B21" s="1" t="s">
        <v>210</v>
      </c>
      <c r="C21" s="79">
        <v>8.4200000000000004E-3</v>
      </c>
      <c r="D21" s="79">
        <v>0.11358</v>
      </c>
      <c r="E21" s="72">
        <v>492144</v>
      </c>
      <c r="F21" s="1" t="s">
        <v>45</v>
      </c>
    </row>
    <row r="22" spans="1:6" x14ac:dyDescent="0.35">
      <c r="A22" s="1"/>
      <c r="B22" s="1" t="s">
        <v>250</v>
      </c>
      <c r="C22" s="79">
        <v>4.0699999999999998E-3</v>
      </c>
      <c r="D22" s="79">
        <v>5.493E-2</v>
      </c>
      <c r="E22" s="72">
        <v>238015</v>
      </c>
      <c r="F22" s="1" t="s">
        <v>45</v>
      </c>
    </row>
    <row r="23" spans="1:6" x14ac:dyDescent="0.35">
      <c r="A23" s="1"/>
      <c r="B23" s="1" t="s">
        <v>252</v>
      </c>
      <c r="C23" s="79">
        <v>3.4499999999999999E-3</v>
      </c>
      <c r="D23" s="79">
        <v>4.6580000000000003E-2</v>
      </c>
      <c r="E23" s="72">
        <v>201832</v>
      </c>
      <c r="F23" s="1" t="s">
        <v>45</v>
      </c>
    </row>
    <row r="24" spans="1:6" x14ac:dyDescent="0.35">
      <c r="A24" s="1"/>
      <c r="B24" s="1" t="s">
        <v>256</v>
      </c>
      <c r="C24" s="79">
        <v>2.49E-3</v>
      </c>
      <c r="D24" s="79">
        <v>3.3640000000000003E-2</v>
      </c>
      <c r="E24" s="72">
        <v>145780</v>
      </c>
      <c r="F24" s="1" t="s">
        <v>45</v>
      </c>
    </row>
    <row r="25" spans="1:6" x14ac:dyDescent="0.35">
      <c r="A25" s="1"/>
      <c r="B25" s="1" t="s">
        <v>253</v>
      </c>
      <c r="C25" s="79">
        <v>2.0200000000000001E-3</v>
      </c>
      <c r="D25" s="79">
        <v>2.7220000000000001E-2</v>
      </c>
      <c r="E25" s="72">
        <v>117969</v>
      </c>
      <c r="F25" s="1" t="s">
        <v>45</v>
      </c>
    </row>
    <row r="26" spans="1:6" x14ac:dyDescent="0.35">
      <c r="A26" s="1"/>
      <c r="B26" s="1" t="s">
        <v>257</v>
      </c>
      <c r="C26" s="79">
        <v>9.2000000000000003E-4</v>
      </c>
      <c r="D26" s="79">
        <v>1.247E-2</v>
      </c>
      <c r="E26" s="72">
        <v>54036</v>
      </c>
      <c r="F26" s="1" t="s">
        <v>45</v>
      </c>
    </row>
    <row r="27" spans="1:6" x14ac:dyDescent="0.35">
      <c r="A27" s="1"/>
      <c r="B27" s="1" t="s">
        <v>254</v>
      </c>
      <c r="C27" s="79">
        <v>8.0000000000000004E-4</v>
      </c>
      <c r="D27" s="79">
        <v>1.085E-2</v>
      </c>
      <c r="E27" s="72">
        <v>47011</v>
      </c>
      <c r="F27" s="1" t="s">
        <v>45</v>
      </c>
    </row>
    <row r="28" spans="1:6" x14ac:dyDescent="0.35">
      <c r="A28" s="1"/>
      <c r="B28" s="1" t="s">
        <v>255</v>
      </c>
      <c r="C28" s="79">
        <v>0</v>
      </c>
      <c r="D28" s="79">
        <v>0</v>
      </c>
      <c r="E28" s="72">
        <v>0</v>
      </c>
      <c r="F28" s="1" t="s">
        <v>45</v>
      </c>
    </row>
    <row r="29" spans="1:6" x14ac:dyDescent="0.35">
      <c r="A29" s="1"/>
      <c r="B29" s="1"/>
      <c r="C29" s="79"/>
      <c r="D29" s="79"/>
      <c r="E29" s="1"/>
      <c r="F29" s="1"/>
    </row>
    <row r="30" spans="1:6" x14ac:dyDescent="0.35">
      <c r="A30" s="1" t="s">
        <v>108</v>
      </c>
      <c r="B30" s="1"/>
      <c r="C30" s="79">
        <v>7.4109999999999995E-2</v>
      </c>
      <c r="D30" s="79">
        <v>1</v>
      </c>
      <c r="E30" s="72">
        <v>4333152</v>
      </c>
      <c r="F30" s="1" t="str">
        <f>F28</f>
        <v>AK</v>
      </c>
    </row>
    <row r="31" spans="1:6" x14ac:dyDescent="0.35">
      <c r="A31" s="1" t="s">
        <v>258</v>
      </c>
      <c r="B31" s="1"/>
      <c r="C31" s="79"/>
      <c r="D31" s="79"/>
      <c r="E31" s="72">
        <v>58467571</v>
      </c>
      <c r="F31" s="1" t="str">
        <f>F30</f>
        <v>AK</v>
      </c>
    </row>
    <row r="32" spans="1:6" x14ac:dyDescent="0.35">
      <c r="A32" s="1" t="s">
        <v>107</v>
      </c>
      <c r="B32" s="1"/>
      <c r="C32" s="79"/>
      <c r="D32" s="79"/>
      <c r="E32" s="1">
        <v>495</v>
      </c>
      <c r="F32" s="1" t="str">
        <f>F31</f>
        <v>AK</v>
      </c>
    </row>
    <row r="33" spans="1:6" x14ac:dyDescent="0.35">
      <c r="A33" s="1"/>
      <c r="B33" s="1"/>
      <c r="C33" s="79"/>
      <c r="D33" s="79"/>
      <c r="E33" s="1"/>
      <c r="F33" s="1"/>
    </row>
    <row r="34" spans="1:6" x14ac:dyDescent="0.35">
      <c r="A34" s="1" t="s">
        <v>16</v>
      </c>
      <c r="B34" s="1" t="s">
        <v>249</v>
      </c>
      <c r="C34" s="79">
        <v>2.2460000000000001E-2</v>
      </c>
      <c r="D34" s="79">
        <v>0.29838999999999999</v>
      </c>
      <c r="E34" s="72">
        <v>1477375</v>
      </c>
      <c r="F34" s="1" t="s">
        <v>16</v>
      </c>
    </row>
    <row r="35" spans="1:6" x14ac:dyDescent="0.35">
      <c r="A35" s="1"/>
      <c r="B35" s="1" t="s">
        <v>250</v>
      </c>
      <c r="C35" s="79">
        <v>2.035E-2</v>
      </c>
      <c r="D35" s="79">
        <v>0.27032</v>
      </c>
      <c r="E35" s="72">
        <v>1338422</v>
      </c>
      <c r="F35" s="1" t="s">
        <v>16</v>
      </c>
    </row>
    <row r="36" spans="1:6" x14ac:dyDescent="0.35">
      <c r="A36" s="1"/>
      <c r="B36" s="1" t="s">
        <v>210</v>
      </c>
      <c r="C36" s="79">
        <v>1.4489999999999999E-2</v>
      </c>
      <c r="D36" s="79">
        <v>0.19248999999999999</v>
      </c>
      <c r="E36" s="72">
        <v>953061</v>
      </c>
      <c r="F36" s="1" t="s">
        <v>16</v>
      </c>
    </row>
    <row r="37" spans="1:6" x14ac:dyDescent="0.35">
      <c r="A37" s="1"/>
      <c r="B37" s="1" t="s">
        <v>251</v>
      </c>
      <c r="C37" s="79">
        <v>1.289E-2</v>
      </c>
      <c r="D37" s="79">
        <v>0.17129</v>
      </c>
      <c r="E37" s="72">
        <v>848081</v>
      </c>
      <c r="F37" s="1" t="s">
        <v>16</v>
      </c>
    </row>
    <row r="38" spans="1:6" x14ac:dyDescent="0.35">
      <c r="A38" s="1"/>
      <c r="B38" s="1" t="s">
        <v>255</v>
      </c>
      <c r="C38" s="79">
        <v>3.0500000000000002E-3</v>
      </c>
      <c r="D38" s="79">
        <v>4.0469999999999999E-2</v>
      </c>
      <c r="E38" s="72">
        <v>200369</v>
      </c>
      <c r="F38" s="1" t="s">
        <v>16</v>
      </c>
    </row>
    <row r="39" spans="1:6" x14ac:dyDescent="0.35">
      <c r="A39" s="1"/>
      <c r="B39" s="1" t="s">
        <v>252</v>
      </c>
      <c r="C39" s="79">
        <v>1.89E-3</v>
      </c>
      <c r="D39" s="79">
        <v>2.5149999999999999E-2</v>
      </c>
      <c r="E39" s="72">
        <v>124519</v>
      </c>
      <c r="F39" s="1" t="s">
        <v>16</v>
      </c>
    </row>
    <row r="40" spans="1:6" x14ac:dyDescent="0.35">
      <c r="A40" s="1"/>
      <c r="B40" s="1" t="s">
        <v>254</v>
      </c>
      <c r="C40" s="79">
        <v>1.3999999999999999E-4</v>
      </c>
      <c r="D40" s="79">
        <v>1.9E-3</v>
      </c>
      <c r="E40" s="72">
        <v>9400</v>
      </c>
      <c r="F40" s="1" t="s">
        <v>16</v>
      </c>
    </row>
    <row r="41" spans="1:6" x14ac:dyDescent="0.35">
      <c r="A41" s="1"/>
      <c r="B41" s="1" t="s">
        <v>257</v>
      </c>
      <c r="C41" s="79">
        <v>0</v>
      </c>
      <c r="D41" s="79">
        <v>0</v>
      </c>
      <c r="E41" s="72">
        <v>0</v>
      </c>
      <c r="F41" s="1" t="s">
        <v>16</v>
      </c>
    </row>
    <row r="42" spans="1:6" x14ac:dyDescent="0.35">
      <c r="A42" s="1"/>
      <c r="B42" s="1" t="s">
        <v>253</v>
      </c>
      <c r="C42" s="79">
        <v>0</v>
      </c>
      <c r="D42" s="79">
        <v>0</v>
      </c>
      <c r="E42" s="72">
        <v>0</v>
      </c>
      <c r="F42" s="1" t="s">
        <v>16</v>
      </c>
    </row>
    <row r="43" spans="1:6" x14ac:dyDescent="0.35">
      <c r="A43" s="1"/>
      <c r="B43" s="1" t="s">
        <v>256</v>
      </c>
      <c r="C43" s="79">
        <v>0</v>
      </c>
      <c r="D43" s="79">
        <v>0</v>
      </c>
      <c r="E43" s="72">
        <v>0</v>
      </c>
      <c r="F43" s="1" t="s">
        <v>16</v>
      </c>
    </row>
    <row r="44" spans="1:6" x14ac:dyDescent="0.35">
      <c r="A44" s="1"/>
      <c r="B44" s="1"/>
      <c r="C44" s="79"/>
      <c r="D44" s="79"/>
      <c r="E44" s="1"/>
      <c r="F44" s="1"/>
    </row>
    <row r="45" spans="1:6" x14ac:dyDescent="0.35">
      <c r="A45" s="1" t="s">
        <v>108</v>
      </c>
      <c r="B45" s="1"/>
      <c r="C45" s="79">
        <v>7.528E-2</v>
      </c>
      <c r="D45" s="79">
        <v>1</v>
      </c>
      <c r="E45" s="72">
        <v>4951228</v>
      </c>
      <c r="F45" s="1" t="str">
        <f>F43</f>
        <v>AL</v>
      </c>
    </row>
    <row r="46" spans="1:6" x14ac:dyDescent="0.35">
      <c r="A46" s="1" t="s">
        <v>258</v>
      </c>
      <c r="B46" s="1"/>
      <c r="C46" s="79"/>
      <c r="D46" s="79"/>
      <c r="E46" s="72">
        <v>65768504</v>
      </c>
      <c r="F46" s="1" t="str">
        <f>F45</f>
        <v>AL</v>
      </c>
    </row>
    <row r="47" spans="1:6" x14ac:dyDescent="0.35">
      <c r="A47" s="1" t="s">
        <v>107</v>
      </c>
      <c r="B47" s="1"/>
      <c r="C47" s="79"/>
      <c r="D47" s="79"/>
      <c r="E47" s="1">
        <v>487</v>
      </c>
      <c r="F47" s="1" t="str">
        <f>F46</f>
        <v>AL</v>
      </c>
    </row>
    <row r="48" spans="1:6" x14ac:dyDescent="0.35">
      <c r="A48" s="1"/>
      <c r="B48" s="1"/>
      <c r="C48" s="79"/>
      <c r="D48" s="79"/>
      <c r="E48" s="1"/>
      <c r="F48" s="1"/>
    </row>
    <row r="49" spans="1:6" x14ac:dyDescent="0.35">
      <c r="A49" s="1" t="s">
        <v>24</v>
      </c>
      <c r="B49" s="1" t="s">
        <v>210</v>
      </c>
      <c r="C49" s="79">
        <v>4.4830000000000002E-2</v>
      </c>
      <c r="D49" s="79">
        <v>0.37875999999999999</v>
      </c>
      <c r="E49" s="72">
        <v>3187046</v>
      </c>
      <c r="F49" s="1" t="s">
        <v>24</v>
      </c>
    </row>
    <row r="50" spans="1:6" x14ac:dyDescent="0.35">
      <c r="A50" s="1"/>
      <c r="B50" s="1" t="s">
        <v>250</v>
      </c>
      <c r="C50" s="79">
        <v>3.6549999999999999E-2</v>
      </c>
      <c r="D50" s="79">
        <v>0.30875999999999998</v>
      </c>
      <c r="E50" s="72">
        <v>2598030</v>
      </c>
      <c r="F50" s="1" t="s">
        <v>24</v>
      </c>
    </row>
    <row r="51" spans="1:6" x14ac:dyDescent="0.35">
      <c r="A51" s="1"/>
      <c r="B51" s="1" t="s">
        <v>249</v>
      </c>
      <c r="C51" s="79">
        <v>2.445E-2</v>
      </c>
      <c r="D51" s="79">
        <v>0.20658000000000001</v>
      </c>
      <c r="E51" s="72">
        <v>1738261</v>
      </c>
      <c r="F51" s="1" t="s">
        <v>24</v>
      </c>
    </row>
    <row r="52" spans="1:6" x14ac:dyDescent="0.35">
      <c r="A52" s="1"/>
      <c r="B52" s="1" t="s">
        <v>256</v>
      </c>
      <c r="C52" s="79">
        <v>5.5999999999999999E-3</v>
      </c>
      <c r="D52" s="79">
        <v>4.7300000000000002E-2</v>
      </c>
      <c r="E52" s="72">
        <v>397978</v>
      </c>
      <c r="F52" s="1" t="s">
        <v>24</v>
      </c>
    </row>
    <row r="53" spans="1:6" x14ac:dyDescent="0.35">
      <c r="A53" s="1"/>
      <c r="B53" s="1" t="s">
        <v>251</v>
      </c>
      <c r="C53" s="79">
        <v>3.6700000000000001E-3</v>
      </c>
      <c r="D53" s="79">
        <v>3.1029999999999999E-2</v>
      </c>
      <c r="E53" s="72">
        <v>261085</v>
      </c>
      <c r="F53" s="1" t="s">
        <v>24</v>
      </c>
    </row>
    <row r="54" spans="1:6" x14ac:dyDescent="0.35">
      <c r="A54" s="1"/>
      <c r="B54" s="1" t="s">
        <v>255</v>
      </c>
      <c r="C54" s="79">
        <v>2.97E-3</v>
      </c>
      <c r="D54" s="79">
        <v>2.511E-2</v>
      </c>
      <c r="E54" s="72">
        <v>211266</v>
      </c>
      <c r="F54" s="1" t="s">
        <v>24</v>
      </c>
    </row>
    <row r="55" spans="1:6" x14ac:dyDescent="0.35">
      <c r="A55" s="1"/>
      <c r="B55" s="1" t="s">
        <v>254</v>
      </c>
      <c r="C55" s="79">
        <v>2.9E-4</v>
      </c>
      <c r="D55" s="79">
        <v>2.47E-3</v>
      </c>
      <c r="E55" s="72">
        <v>20808</v>
      </c>
      <c r="F55" s="1" t="s">
        <v>24</v>
      </c>
    </row>
    <row r="56" spans="1:6" x14ac:dyDescent="0.35">
      <c r="A56" s="1"/>
      <c r="B56" s="1" t="s">
        <v>257</v>
      </c>
      <c r="C56" s="79">
        <v>0</v>
      </c>
      <c r="D56" s="79">
        <v>0</v>
      </c>
      <c r="E56" s="72">
        <v>0</v>
      </c>
      <c r="F56" s="1" t="s">
        <v>24</v>
      </c>
    </row>
    <row r="57" spans="1:6" x14ac:dyDescent="0.35">
      <c r="A57" s="1"/>
      <c r="B57" s="1" t="s">
        <v>252</v>
      </c>
      <c r="C57" s="79">
        <v>0</v>
      </c>
      <c r="D57" s="79">
        <v>0</v>
      </c>
      <c r="E57" s="72">
        <v>0</v>
      </c>
      <c r="F57" s="1" t="s">
        <v>24</v>
      </c>
    </row>
    <row r="58" spans="1:6" x14ac:dyDescent="0.35">
      <c r="A58" s="1"/>
      <c r="B58" s="1" t="s">
        <v>253</v>
      </c>
      <c r="C58" s="79">
        <v>0</v>
      </c>
      <c r="D58" s="79">
        <v>0</v>
      </c>
      <c r="E58" s="72">
        <v>0</v>
      </c>
      <c r="F58" s="1" t="s">
        <v>24</v>
      </c>
    </row>
    <row r="59" spans="1:6" x14ac:dyDescent="0.35">
      <c r="A59" s="1"/>
      <c r="B59" s="1"/>
      <c r="C59" s="79"/>
      <c r="D59" s="79"/>
      <c r="E59" s="1"/>
      <c r="F59" s="1"/>
    </row>
    <row r="60" spans="1:6" x14ac:dyDescent="0.35">
      <c r="A60" s="1" t="s">
        <v>108</v>
      </c>
      <c r="B60" s="1"/>
      <c r="C60" s="79">
        <v>0.11837</v>
      </c>
      <c r="D60" s="79">
        <v>1</v>
      </c>
      <c r="E60" s="72">
        <v>8414474</v>
      </c>
      <c r="F60" s="1" t="str">
        <f>F58</f>
        <v>AR</v>
      </c>
    </row>
    <row r="61" spans="1:6" x14ac:dyDescent="0.35">
      <c r="A61" s="1" t="s">
        <v>258</v>
      </c>
      <c r="B61" s="1"/>
      <c r="C61" s="79"/>
      <c r="D61" s="79"/>
      <c r="E61" s="72">
        <v>71088748</v>
      </c>
      <c r="F61" s="1" t="str">
        <f>F60</f>
        <v>AR</v>
      </c>
    </row>
    <row r="62" spans="1:6" x14ac:dyDescent="0.35">
      <c r="A62" s="1" t="s">
        <v>107</v>
      </c>
      <c r="B62" s="1"/>
      <c r="C62" s="79"/>
      <c r="D62" s="79"/>
      <c r="E62" s="1">
        <v>479</v>
      </c>
      <c r="F62" s="1" t="str">
        <f>F61</f>
        <v>AR</v>
      </c>
    </row>
    <row r="63" spans="1:6" x14ac:dyDescent="0.35">
      <c r="A63" s="1"/>
      <c r="B63" s="1"/>
      <c r="C63" s="79"/>
      <c r="D63" s="79"/>
      <c r="E63" s="1"/>
      <c r="F63" s="1"/>
    </row>
    <row r="64" spans="1:6" x14ac:dyDescent="0.35">
      <c r="A64" s="1" t="s">
        <v>46</v>
      </c>
      <c r="B64" s="1" t="s">
        <v>210</v>
      </c>
      <c r="C64" s="79">
        <v>2.2710000000000001E-2</v>
      </c>
      <c r="D64" s="79">
        <v>0.29407</v>
      </c>
      <c r="E64" s="72">
        <v>6308117</v>
      </c>
      <c r="F64" s="1" t="s">
        <v>46</v>
      </c>
    </row>
    <row r="65" spans="1:6" x14ac:dyDescent="0.35">
      <c r="A65" s="1"/>
      <c r="B65" s="1" t="s">
        <v>250</v>
      </c>
      <c r="C65" s="79">
        <v>1.66E-2</v>
      </c>
      <c r="D65" s="79">
        <v>0.21493999999999999</v>
      </c>
      <c r="E65" s="72">
        <v>4610779</v>
      </c>
      <c r="F65" s="1" t="s">
        <v>46</v>
      </c>
    </row>
    <row r="66" spans="1:6" x14ac:dyDescent="0.35">
      <c r="A66" s="1"/>
      <c r="B66" s="1" t="s">
        <v>251</v>
      </c>
      <c r="C66" s="79">
        <v>1.379E-2</v>
      </c>
      <c r="D66" s="79">
        <v>0.17857000000000001</v>
      </c>
      <c r="E66" s="72">
        <v>3830578</v>
      </c>
      <c r="F66" s="1" t="s">
        <v>46</v>
      </c>
    </row>
    <row r="67" spans="1:6" x14ac:dyDescent="0.35">
      <c r="A67" s="1"/>
      <c r="B67" s="1" t="s">
        <v>249</v>
      </c>
      <c r="C67" s="79">
        <v>9.7000000000000003E-3</v>
      </c>
      <c r="D67" s="79">
        <v>0.12562999999999999</v>
      </c>
      <c r="E67" s="72">
        <v>2694979</v>
      </c>
      <c r="F67" s="1" t="s">
        <v>46</v>
      </c>
    </row>
    <row r="68" spans="1:6" x14ac:dyDescent="0.35">
      <c r="A68" s="1"/>
      <c r="B68" s="1" t="s">
        <v>255</v>
      </c>
      <c r="C68" s="79">
        <v>9.5300000000000003E-3</v>
      </c>
      <c r="D68" s="79">
        <v>0.12349</v>
      </c>
      <c r="E68" s="72">
        <v>2648990</v>
      </c>
      <c r="F68" s="1" t="s">
        <v>46</v>
      </c>
    </row>
    <row r="69" spans="1:6" x14ac:dyDescent="0.35">
      <c r="A69" s="1"/>
      <c r="B69" s="1" t="s">
        <v>254</v>
      </c>
      <c r="C69" s="79">
        <v>3.2100000000000002E-3</v>
      </c>
      <c r="D69" s="79">
        <v>4.1549999999999997E-2</v>
      </c>
      <c r="E69" s="72">
        <v>891338</v>
      </c>
      <c r="F69" s="1" t="s">
        <v>46</v>
      </c>
    </row>
    <row r="70" spans="1:6" x14ac:dyDescent="0.35">
      <c r="A70" s="1"/>
      <c r="B70" s="1" t="s">
        <v>256</v>
      </c>
      <c r="C70" s="79">
        <v>1.6800000000000001E-3</v>
      </c>
      <c r="D70" s="79">
        <v>2.1749999999999999E-2</v>
      </c>
      <c r="E70" s="72">
        <v>466546</v>
      </c>
      <c r="F70" s="1" t="s">
        <v>46</v>
      </c>
    </row>
    <row r="71" spans="1:6" x14ac:dyDescent="0.35">
      <c r="A71" s="1"/>
      <c r="B71" s="1" t="s">
        <v>257</v>
      </c>
      <c r="C71" s="79">
        <v>0</v>
      </c>
      <c r="D71" s="79">
        <v>0</v>
      </c>
      <c r="E71" s="72">
        <v>0</v>
      </c>
      <c r="F71" s="1" t="s">
        <v>46</v>
      </c>
    </row>
    <row r="72" spans="1:6" x14ac:dyDescent="0.35">
      <c r="A72" s="1"/>
      <c r="B72" s="1" t="s">
        <v>252</v>
      </c>
      <c r="C72" s="79">
        <v>0</v>
      </c>
      <c r="D72" s="79">
        <v>0</v>
      </c>
      <c r="E72" s="72">
        <v>0</v>
      </c>
      <c r="F72" s="1" t="s">
        <v>46</v>
      </c>
    </row>
    <row r="73" spans="1:6" x14ac:dyDescent="0.35">
      <c r="A73" s="1"/>
      <c r="B73" s="1" t="s">
        <v>253</v>
      </c>
      <c r="C73" s="79">
        <v>0</v>
      </c>
      <c r="D73" s="79">
        <v>0</v>
      </c>
      <c r="E73" s="72">
        <v>0</v>
      </c>
      <c r="F73" s="1" t="s">
        <v>46</v>
      </c>
    </row>
    <row r="74" spans="1:6" x14ac:dyDescent="0.35">
      <c r="A74" s="1"/>
      <c r="B74" s="1"/>
      <c r="C74" s="79"/>
      <c r="D74" s="79"/>
      <c r="E74" s="1"/>
      <c r="F74" s="1"/>
    </row>
    <row r="75" spans="1:6" x14ac:dyDescent="0.35">
      <c r="A75" s="1" t="s">
        <v>108</v>
      </c>
      <c r="B75" s="1"/>
      <c r="C75" s="79">
        <v>7.7210000000000001E-2</v>
      </c>
      <c r="D75" s="79">
        <v>1</v>
      </c>
      <c r="E75" s="72">
        <v>21451327</v>
      </c>
      <c r="F75" s="1" t="str">
        <f>F73</f>
        <v>AZ</v>
      </c>
    </row>
    <row r="76" spans="1:6" x14ac:dyDescent="0.35">
      <c r="A76" s="1" t="s">
        <v>258</v>
      </c>
      <c r="B76" s="1"/>
      <c r="C76" s="79"/>
      <c r="D76" s="79"/>
      <c r="E76" s="72">
        <v>277818872</v>
      </c>
      <c r="F76" s="1" t="str">
        <f>F75</f>
        <v>AZ</v>
      </c>
    </row>
    <row r="77" spans="1:6" x14ac:dyDescent="0.35">
      <c r="A77" s="1" t="s">
        <v>107</v>
      </c>
      <c r="B77" s="1"/>
      <c r="C77" s="79"/>
      <c r="D77" s="79"/>
      <c r="E77" s="1">
        <v>481</v>
      </c>
      <c r="F77" s="1" t="str">
        <f>F76</f>
        <v>AZ</v>
      </c>
    </row>
    <row r="78" spans="1:6" x14ac:dyDescent="0.35">
      <c r="A78" s="1"/>
      <c r="B78" s="1"/>
      <c r="C78" s="79"/>
      <c r="D78" s="79"/>
      <c r="E78" s="1"/>
      <c r="F78" s="1"/>
    </row>
    <row r="79" spans="1:6" x14ac:dyDescent="0.35">
      <c r="A79" s="1" t="s">
        <v>47</v>
      </c>
      <c r="B79" s="1" t="s">
        <v>249</v>
      </c>
      <c r="C79" s="79">
        <v>5.4050000000000001E-2</v>
      </c>
      <c r="D79" s="79">
        <v>0.60267000000000004</v>
      </c>
      <c r="E79" s="72">
        <v>353437865</v>
      </c>
      <c r="F79" s="1" t="s">
        <v>47</v>
      </c>
    </row>
    <row r="80" spans="1:6" x14ac:dyDescent="0.35">
      <c r="A80" s="1"/>
      <c r="B80" s="1" t="s">
        <v>250</v>
      </c>
      <c r="C80" s="79">
        <v>2.8039999999999999E-2</v>
      </c>
      <c r="D80" s="79">
        <v>0.31268000000000001</v>
      </c>
      <c r="E80" s="72">
        <v>183372257</v>
      </c>
      <c r="F80" s="1" t="s">
        <v>47</v>
      </c>
    </row>
    <row r="81" spans="1:6" x14ac:dyDescent="0.35">
      <c r="A81" s="1"/>
      <c r="B81" s="1" t="s">
        <v>256</v>
      </c>
      <c r="C81" s="79">
        <v>3.6800000000000001E-3</v>
      </c>
      <c r="D81" s="79">
        <v>4.1020000000000001E-2</v>
      </c>
      <c r="E81" s="72">
        <v>24055711</v>
      </c>
      <c r="F81" s="1" t="s">
        <v>47</v>
      </c>
    </row>
    <row r="82" spans="1:6" x14ac:dyDescent="0.35">
      <c r="A82" s="1"/>
      <c r="B82" s="1" t="s">
        <v>251</v>
      </c>
      <c r="C82" s="79">
        <v>1.4300000000000001E-3</v>
      </c>
      <c r="D82" s="79">
        <v>1.593E-2</v>
      </c>
      <c r="E82" s="72">
        <v>9344993</v>
      </c>
      <c r="F82" s="1" t="s">
        <v>47</v>
      </c>
    </row>
    <row r="83" spans="1:6" x14ac:dyDescent="0.35">
      <c r="A83" s="1"/>
      <c r="B83" s="1" t="s">
        <v>254</v>
      </c>
      <c r="C83" s="79">
        <v>1.34E-3</v>
      </c>
      <c r="D83" s="79">
        <v>1.4970000000000001E-2</v>
      </c>
      <c r="E83" s="72">
        <v>8776445</v>
      </c>
      <c r="F83" s="1" t="s">
        <v>47</v>
      </c>
    </row>
    <row r="84" spans="1:6" x14ac:dyDescent="0.35">
      <c r="A84" s="1"/>
      <c r="B84" s="1" t="s">
        <v>255</v>
      </c>
      <c r="C84" s="79">
        <v>1.09E-3</v>
      </c>
      <c r="D84" s="79">
        <v>1.213E-2</v>
      </c>
      <c r="E84" s="72">
        <v>7111716</v>
      </c>
      <c r="F84" s="1" t="s">
        <v>47</v>
      </c>
    </row>
    <row r="85" spans="1:6" x14ac:dyDescent="0.35">
      <c r="A85" s="1"/>
      <c r="B85" s="1" t="s">
        <v>252</v>
      </c>
      <c r="C85" s="79">
        <v>5.0000000000000002E-5</v>
      </c>
      <c r="D85" s="79">
        <v>5.9999999999999995E-4</v>
      </c>
      <c r="E85" s="72">
        <v>353710</v>
      </c>
      <c r="F85" s="1" t="s">
        <v>47</v>
      </c>
    </row>
    <row r="86" spans="1:6" x14ac:dyDescent="0.35">
      <c r="A86" s="1"/>
      <c r="B86" s="1" t="s">
        <v>257</v>
      </c>
      <c r="C86" s="79">
        <v>0</v>
      </c>
      <c r="D86" s="79">
        <v>0</v>
      </c>
      <c r="E86" s="72">
        <v>0</v>
      </c>
      <c r="F86" s="1" t="s">
        <v>47</v>
      </c>
    </row>
    <row r="87" spans="1:6" x14ac:dyDescent="0.35">
      <c r="A87" s="1"/>
      <c r="B87" s="1" t="s">
        <v>210</v>
      </c>
      <c r="C87" s="79">
        <v>0</v>
      </c>
      <c r="D87" s="79">
        <v>0</v>
      </c>
      <c r="E87" s="72">
        <v>0</v>
      </c>
      <c r="F87" s="1" t="s">
        <v>47</v>
      </c>
    </row>
    <row r="88" spans="1:6" x14ac:dyDescent="0.35">
      <c r="A88" s="1"/>
      <c r="B88" s="1" t="s">
        <v>253</v>
      </c>
      <c r="C88" s="79">
        <v>0</v>
      </c>
      <c r="D88" s="79">
        <v>0</v>
      </c>
      <c r="E88" s="72">
        <v>0</v>
      </c>
      <c r="F88" s="1" t="s">
        <v>47</v>
      </c>
    </row>
    <row r="89" spans="1:6" x14ac:dyDescent="0.35">
      <c r="A89" s="1"/>
      <c r="B89" s="1"/>
      <c r="C89" s="79"/>
      <c r="D89" s="79"/>
      <c r="E89" s="1"/>
      <c r="F89" s="1"/>
    </row>
    <row r="90" spans="1:6" x14ac:dyDescent="0.35">
      <c r="A90" s="1" t="s">
        <v>108</v>
      </c>
      <c r="B90" s="1"/>
      <c r="C90" s="79">
        <v>8.9690000000000006E-2</v>
      </c>
      <c r="D90" s="79">
        <v>1</v>
      </c>
      <c r="E90" s="72">
        <v>586452697</v>
      </c>
      <c r="F90" s="1" t="str">
        <f>F88</f>
        <v>CA</v>
      </c>
    </row>
    <row r="91" spans="1:6" x14ac:dyDescent="0.35">
      <c r="A91" s="1" t="s">
        <v>258</v>
      </c>
      <c r="B91" s="1"/>
      <c r="C91" s="79"/>
      <c r="D91" s="79"/>
      <c r="E91" s="72">
        <v>6538866864</v>
      </c>
      <c r="F91" s="1" t="str">
        <f>F90</f>
        <v>CA</v>
      </c>
    </row>
    <row r="92" spans="1:6" x14ac:dyDescent="0.35">
      <c r="A92" s="1" t="s">
        <v>107</v>
      </c>
      <c r="B92" s="1"/>
      <c r="C92" s="79"/>
      <c r="D92" s="79"/>
      <c r="E92" s="1">
        <v>520</v>
      </c>
      <c r="F92" s="1" t="str">
        <f>F91</f>
        <v>CA</v>
      </c>
    </row>
    <row r="93" spans="1:6" x14ac:dyDescent="0.35">
      <c r="A93" s="1"/>
      <c r="B93" s="1"/>
      <c r="C93" s="79"/>
      <c r="D93" s="79"/>
      <c r="E93" s="1"/>
      <c r="F93" s="1"/>
    </row>
    <row r="94" spans="1:6" x14ac:dyDescent="0.35">
      <c r="A94" s="1" t="s">
        <v>25</v>
      </c>
      <c r="B94" s="1" t="s">
        <v>249</v>
      </c>
      <c r="C94" s="79">
        <v>2.145E-2</v>
      </c>
      <c r="D94" s="79">
        <v>0.38624000000000003</v>
      </c>
      <c r="E94" s="72">
        <v>11279526</v>
      </c>
      <c r="F94" s="1" t="s">
        <v>25</v>
      </c>
    </row>
    <row r="95" spans="1:6" x14ac:dyDescent="0.35">
      <c r="A95" s="1"/>
      <c r="B95" s="1" t="s">
        <v>253</v>
      </c>
      <c r="C95" s="79">
        <v>1.3350000000000001E-2</v>
      </c>
      <c r="D95" s="79">
        <v>0.2404</v>
      </c>
      <c r="E95" s="72">
        <v>7020626</v>
      </c>
      <c r="F95" s="1" t="s">
        <v>25</v>
      </c>
    </row>
    <row r="96" spans="1:6" x14ac:dyDescent="0.35">
      <c r="A96" s="1"/>
      <c r="B96" s="1" t="s">
        <v>251</v>
      </c>
      <c r="C96" s="79">
        <v>8.4499999999999992E-3</v>
      </c>
      <c r="D96" s="79">
        <v>0.15212000000000001</v>
      </c>
      <c r="E96" s="72">
        <v>4442505</v>
      </c>
      <c r="F96" s="1" t="s">
        <v>25</v>
      </c>
    </row>
    <row r="97" spans="1:6" x14ac:dyDescent="0.35">
      <c r="A97" s="1"/>
      <c r="B97" s="1" t="s">
        <v>250</v>
      </c>
      <c r="C97" s="79">
        <v>4.0099999999999997E-3</v>
      </c>
      <c r="D97" s="79">
        <v>7.2300000000000003E-2</v>
      </c>
      <c r="E97" s="72">
        <v>2111339</v>
      </c>
      <c r="F97" s="1" t="s">
        <v>25</v>
      </c>
    </row>
    <row r="98" spans="1:6" x14ac:dyDescent="0.35">
      <c r="A98" s="1"/>
      <c r="B98" s="1" t="s">
        <v>255</v>
      </c>
      <c r="C98" s="79">
        <v>2.5400000000000002E-3</v>
      </c>
      <c r="D98" s="79">
        <v>4.5780000000000001E-2</v>
      </c>
      <c r="E98" s="72">
        <v>1336831</v>
      </c>
      <c r="F98" s="1" t="s">
        <v>25</v>
      </c>
    </row>
    <row r="99" spans="1:6" x14ac:dyDescent="0.35">
      <c r="A99" s="1"/>
      <c r="B99" s="1" t="s">
        <v>210</v>
      </c>
      <c r="C99" s="79">
        <v>2.3700000000000001E-3</v>
      </c>
      <c r="D99" s="79">
        <v>4.2630000000000001E-2</v>
      </c>
      <c r="E99" s="72">
        <v>1245025</v>
      </c>
      <c r="F99" s="1" t="s">
        <v>25</v>
      </c>
    </row>
    <row r="100" spans="1:6" x14ac:dyDescent="0.35">
      <c r="A100" s="1"/>
      <c r="B100" s="1" t="s">
        <v>256</v>
      </c>
      <c r="C100" s="79">
        <v>1.7099999999999999E-3</v>
      </c>
      <c r="D100" s="79">
        <v>3.0839999999999999E-2</v>
      </c>
      <c r="E100" s="72">
        <v>900743</v>
      </c>
      <c r="F100" s="1" t="s">
        <v>25</v>
      </c>
    </row>
    <row r="101" spans="1:6" x14ac:dyDescent="0.35">
      <c r="A101" s="1"/>
      <c r="B101" s="1" t="s">
        <v>254</v>
      </c>
      <c r="C101" s="79">
        <v>1.65E-3</v>
      </c>
      <c r="D101" s="79">
        <v>2.9690000000000001E-2</v>
      </c>
      <c r="E101" s="72">
        <v>867048</v>
      </c>
      <c r="F101" s="1" t="s">
        <v>25</v>
      </c>
    </row>
    <row r="102" spans="1:6" x14ac:dyDescent="0.35">
      <c r="A102" s="1"/>
      <c r="B102" s="1" t="s">
        <v>257</v>
      </c>
      <c r="C102" s="79">
        <v>0</v>
      </c>
      <c r="D102" s="79">
        <v>0</v>
      </c>
      <c r="E102" s="72">
        <v>0</v>
      </c>
      <c r="F102" s="1" t="s">
        <v>25</v>
      </c>
    </row>
    <row r="103" spans="1:6" x14ac:dyDescent="0.35">
      <c r="A103" s="1"/>
      <c r="B103" s="1" t="s">
        <v>252</v>
      </c>
      <c r="C103" s="79">
        <v>0</v>
      </c>
      <c r="D103" s="79">
        <v>0</v>
      </c>
      <c r="E103" s="72">
        <v>0</v>
      </c>
      <c r="F103" s="1" t="s">
        <v>25</v>
      </c>
    </row>
    <row r="104" spans="1:6" x14ac:dyDescent="0.35">
      <c r="A104" s="1"/>
      <c r="B104" s="1"/>
      <c r="C104" s="79"/>
      <c r="D104" s="79"/>
      <c r="E104" s="1"/>
      <c r="F104" s="1"/>
    </row>
    <row r="105" spans="1:6" x14ac:dyDescent="0.35">
      <c r="A105" s="1" t="s">
        <v>108</v>
      </c>
      <c r="B105" s="1"/>
      <c r="C105" s="79">
        <v>5.5530000000000003E-2</v>
      </c>
      <c r="D105" s="79">
        <v>1</v>
      </c>
      <c r="E105" s="72">
        <v>29203644</v>
      </c>
      <c r="F105" s="1" t="str">
        <f>F103</f>
        <v>CO</v>
      </c>
    </row>
    <row r="106" spans="1:6" x14ac:dyDescent="0.35">
      <c r="A106" s="1" t="s">
        <v>258</v>
      </c>
      <c r="B106" s="1"/>
      <c r="C106" s="79"/>
      <c r="D106" s="79"/>
      <c r="E106" s="72">
        <v>525921430</v>
      </c>
      <c r="F106" s="1" t="str">
        <f>F105</f>
        <v>CO</v>
      </c>
    </row>
    <row r="107" spans="1:6" x14ac:dyDescent="0.35">
      <c r="A107" s="1" t="s">
        <v>107</v>
      </c>
      <c r="B107" s="1"/>
      <c r="C107" s="79"/>
      <c r="D107" s="79"/>
      <c r="E107" s="1">
        <v>480</v>
      </c>
      <c r="F107" s="1" t="str">
        <f>F106</f>
        <v>CO</v>
      </c>
    </row>
    <row r="108" spans="1:6" x14ac:dyDescent="0.35">
      <c r="A108" s="1"/>
      <c r="B108" s="1"/>
      <c r="C108" s="79"/>
      <c r="D108" s="79"/>
      <c r="E108" s="1"/>
      <c r="F108" s="1"/>
    </row>
    <row r="109" spans="1:6" x14ac:dyDescent="0.35">
      <c r="A109" s="1" t="s">
        <v>1</v>
      </c>
      <c r="B109" s="1" t="s">
        <v>210</v>
      </c>
      <c r="C109" s="79">
        <v>0.13603999999999999</v>
      </c>
      <c r="D109" s="79">
        <v>0.70548999999999995</v>
      </c>
      <c r="E109" s="72">
        <v>82731043</v>
      </c>
      <c r="F109" s="1" t="s">
        <v>1</v>
      </c>
    </row>
    <row r="110" spans="1:6" x14ac:dyDescent="0.35">
      <c r="A110" s="1"/>
      <c r="B110" s="1" t="s">
        <v>252</v>
      </c>
      <c r="C110" s="79">
        <v>1.495E-2</v>
      </c>
      <c r="D110" s="79">
        <v>7.7530000000000002E-2</v>
      </c>
      <c r="E110" s="72">
        <v>9091339</v>
      </c>
      <c r="F110" s="1" t="s">
        <v>1</v>
      </c>
    </row>
    <row r="111" spans="1:6" x14ac:dyDescent="0.35">
      <c r="A111" s="1"/>
      <c r="B111" s="1" t="s">
        <v>249</v>
      </c>
      <c r="C111" s="79">
        <v>1.46E-2</v>
      </c>
      <c r="D111" s="79">
        <v>7.5700000000000003E-2</v>
      </c>
      <c r="E111" s="72">
        <v>8876666</v>
      </c>
      <c r="F111" s="1" t="s">
        <v>1</v>
      </c>
    </row>
    <row r="112" spans="1:6" x14ac:dyDescent="0.35">
      <c r="A112" s="1"/>
      <c r="B112" s="1" t="s">
        <v>251</v>
      </c>
      <c r="C112" s="79">
        <v>1.285E-2</v>
      </c>
      <c r="D112" s="79">
        <v>6.6619999999999999E-2</v>
      </c>
      <c r="E112" s="72">
        <v>7812436</v>
      </c>
      <c r="F112" s="1" t="s">
        <v>1</v>
      </c>
    </row>
    <row r="113" spans="1:6" x14ac:dyDescent="0.35">
      <c r="A113" s="1"/>
      <c r="B113" s="1" t="s">
        <v>250</v>
      </c>
      <c r="C113" s="79">
        <v>5.3299999999999997E-3</v>
      </c>
      <c r="D113" s="79">
        <v>2.7650000000000001E-2</v>
      </c>
      <c r="E113" s="72">
        <v>3242533</v>
      </c>
      <c r="F113" s="1" t="s">
        <v>1</v>
      </c>
    </row>
    <row r="114" spans="1:6" x14ac:dyDescent="0.35">
      <c r="A114" s="1"/>
      <c r="B114" s="1" t="s">
        <v>256</v>
      </c>
      <c r="C114" s="79">
        <v>2.7100000000000002E-3</v>
      </c>
      <c r="D114" s="79">
        <v>1.4069999999999999E-2</v>
      </c>
      <c r="E114" s="72">
        <v>1650130</v>
      </c>
      <c r="F114" s="1" t="s">
        <v>1</v>
      </c>
    </row>
    <row r="115" spans="1:6" x14ac:dyDescent="0.35">
      <c r="A115" s="1"/>
      <c r="B115" s="1" t="s">
        <v>255</v>
      </c>
      <c r="C115" s="79">
        <v>2.6099999999999999E-3</v>
      </c>
      <c r="D115" s="79">
        <v>1.353E-2</v>
      </c>
      <c r="E115" s="72">
        <v>1586981</v>
      </c>
      <c r="F115" s="1" t="s">
        <v>1</v>
      </c>
    </row>
    <row r="116" spans="1:6" x14ac:dyDescent="0.35">
      <c r="A116" s="1"/>
      <c r="B116" s="1" t="s">
        <v>253</v>
      </c>
      <c r="C116" s="79">
        <v>2.4099999999999998E-3</v>
      </c>
      <c r="D116" s="79">
        <v>1.2489999999999999E-2</v>
      </c>
      <c r="E116" s="72">
        <v>1465049</v>
      </c>
      <c r="F116" s="1" t="s">
        <v>1</v>
      </c>
    </row>
    <row r="117" spans="1:6" x14ac:dyDescent="0.35">
      <c r="A117" s="1"/>
      <c r="B117" s="1" t="s">
        <v>254</v>
      </c>
      <c r="C117" s="79">
        <v>1.2099999999999999E-3</v>
      </c>
      <c r="D117" s="79">
        <v>6.2599999999999999E-3</v>
      </c>
      <c r="E117" s="72">
        <v>733696</v>
      </c>
      <c r="F117" s="1" t="s">
        <v>1</v>
      </c>
    </row>
    <row r="118" spans="1:6" x14ac:dyDescent="0.35">
      <c r="A118" s="1"/>
      <c r="B118" s="1" t="s">
        <v>257</v>
      </c>
      <c r="C118" s="79">
        <v>1.2999999999999999E-4</v>
      </c>
      <c r="D118" s="79">
        <v>6.6E-4</v>
      </c>
      <c r="E118" s="72">
        <v>77276</v>
      </c>
      <c r="F118" s="1" t="s">
        <v>1</v>
      </c>
    </row>
    <row r="119" spans="1:6" x14ac:dyDescent="0.35">
      <c r="A119" s="1"/>
      <c r="B119" s="1"/>
      <c r="C119" s="79"/>
      <c r="D119" s="79"/>
      <c r="E119" s="1"/>
      <c r="F119" s="1"/>
    </row>
    <row r="120" spans="1:6" x14ac:dyDescent="0.35">
      <c r="A120" s="1" t="s">
        <v>108</v>
      </c>
      <c r="B120" s="1"/>
      <c r="C120" s="79">
        <v>0.19283</v>
      </c>
      <c r="D120" s="79">
        <v>1</v>
      </c>
      <c r="E120" s="72">
        <v>117267150</v>
      </c>
      <c r="F120" s="1" t="str">
        <f>F118</f>
        <v>CT</v>
      </c>
    </row>
    <row r="121" spans="1:6" x14ac:dyDescent="0.35">
      <c r="A121" s="1" t="s">
        <v>258</v>
      </c>
      <c r="B121" s="1"/>
      <c r="C121" s="79"/>
      <c r="D121" s="79"/>
      <c r="E121" s="72">
        <v>608146958</v>
      </c>
      <c r="F121" s="1" t="str">
        <f>F120</f>
        <v>CT</v>
      </c>
    </row>
    <row r="122" spans="1:6" x14ac:dyDescent="0.35">
      <c r="A122" s="1" t="s">
        <v>107</v>
      </c>
      <c r="B122" s="1"/>
      <c r="C122" s="79"/>
      <c r="D122" s="79"/>
      <c r="E122" s="1">
        <v>480</v>
      </c>
      <c r="F122" s="1" t="str">
        <f>F121</f>
        <v>CT</v>
      </c>
    </row>
    <row r="123" spans="1:6" x14ac:dyDescent="0.35">
      <c r="A123" s="1"/>
      <c r="B123" s="1"/>
      <c r="C123" s="79"/>
      <c r="D123" s="79"/>
      <c r="E123" s="1"/>
      <c r="F123" s="1"/>
    </row>
    <row r="124" spans="1:6" x14ac:dyDescent="0.35">
      <c r="A124" s="1" t="s">
        <v>10</v>
      </c>
      <c r="B124" s="1" t="s">
        <v>210</v>
      </c>
      <c r="C124" s="79">
        <v>5.2490000000000002E-2</v>
      </c>
      <c r="D124" s="79">
        <v>0.39823999999999998</v>
      </c>
      <c r="E124" s="72">
        <v>5238062</v>
      </c>
      <c r="F124" s="1" t="s">
        <v>10</v>
      </c>
    </row>
    <row r="125" spans="1:6" x14ac:dyDescent="0.35">
      <c r="A125" s="1"/>
      <c r="B125" s="1" t="s">
        <v>249</v>
      </c>
      <c r="C125" s="79">
        <v>5.237E-2</v>
      </c>
      <c r="D125" s="79">
        <v>0.39739000000000002</v>
      </c>
      <c r="E125" s="72">
        <v>5226802</v>
      </c>
      <c r="F125" s="1" t="s">
        <v>10</v>
      </c>
    </row>
    <row r="126" spans="1:6" x14ac:dyDescent="0.35">
      <c r="A126" s="1"/>
      <c r="B126" s="1" t="s">
        <v>250</v>
      </c>
      <c r="C126" s="79">
        <v>1.9460000000000002E-2</v>
      </c>
      <c r="D126" s="79">
        <v>0.14766000000000001</v>
      </c>
      <c r="E126" s="72">
        <v>1942206</v>
      </c>
      <c r="F126" s="1" t="s">
        <v>10</v>
      </c>
    </row>
    <row r="127" spans="1:6" x14ac:dyDescent="0.35">
      <c r="A127" s="1"/>
      <c r="B127" s="1" t="s">
        <v>255</v>
      </c>
      <c r="C127" s="79">
        <v>6.2500000000000003E-3</v>
      </c>
      <c r="D127" s="79">
        <v>4.7410000000000001E-2</v>
      </c>
      <c r="E127" s="72">
        <v>623540</v>
      </c>
      <c r="F127" s="1" t="s">
        <v>10</v>
      </c>
    </row>
    <row r="128" spans="1:6" x14ac:dyDescent="0.35">
      <c r="A128" s="1"/>
      <c r="B128" s="1" t="s">
        <v>256</v>
      </c>
      <c r="C128" s="79">
        <v>6.6E-4</v>
      </c>
      <c r="D128" s="79">
        <v>5.0000000000000001E-3</v>
      </c>
      <c r="E128" s="72">
        <v>65829</v>
      </c>
      <c r="F128" s="1" t="s">
        <v>10</v>
      </c>
    </row>
    <row r="129" spans="1:6" x14ac:dyDescent="0.35">
      <c r="A129" s="1"/>
      <c r="B129" s="1" t="s">
        <v>254</v>
      </c>
      <c r="C129" s="79">
        <v>5.6999999999999998E-4</v>
      </c>
      <c r="D129" s="79">
        <v>4.3E-3</v>
      </c>
      <c r="E129" s="72">
        <v>56511</v>
      </c>
      <c r="F129" s="1" t="s">
        <v>10</v>
      </c>
    </row>
    <row r="130" spans="1:6" x14ac:dyDescent="0.35">
      <c r="A130" s="1"/>
      <c r="B130" s="1" t="s">
        <v>257</v>
      </c>
      <c r="C130" s="79">
        <v>0</v>
      </c>
      <c r="D130" s="79">
        <v>0</v>
      </c>
      <c r="E130" s="72">
        <v>0</v>
      </c>
      <c r="F130" s="1" t="s">
        <v>10</v>
      </c>
    </row>
    <row r="131" spans="1:6" x14ac:dyDescent="0.35">
      <c r="A131" s="1"/>
      <c r="B131" s="1" t="s">
        <v>251</v>
      </c>
      <c r="C131" s="79">
        <v>0</v>
      </c>
      <c r="D131" s="79">
        <v>0</v>
      </c>
      <c r="E131" s="72">
        <v>0</v>
      </c>
      <c r="F131" s="1" t="s">
        <v>10</v>
      </c>
    </row>
    <row r="132" spans="1:6" x14ac:dyDescent="0.35">
      <c r="A132" s="1"/>
      <c r="B132" s="1" t="s">
        <v>252</v>
      </c>
      <c r="C132" s="79">
        <v>0</v>
      </c>
      <c r="D132" s="79">
        <v>0</v>
      </c>
      <c r="E132" s="72">
        <v>0</v>
      </c>
      <c r="F132" s="1" t="s">
        <v>10</v>
      </c>
    </row>
    <row r="133" spans="1:6" x14ac:dyDescent="0.35">
      <c r="A133" s="1"/>
      <c r="B133" s="1" t="s">
        <v>253</v>
      </c>
      <c r="C133" s="79">
        <v>0</v>
      </c>
      <c r="D133" s="79">
        <v>0</v>
      </c>
      <c r="E133" s="72">
        <v>0</v>
      </c>
      <c r="F133" s="1" t="s">
        <v>10</v>
      </c>
    </row>
    <row r="134" spans="1:6" x14ac:dyDescent="0.35">
      <c r="A134" s="1"/>
      <c r="B134" s="1"/>
      <c r="C134" s="79"/>
      <c r="D134" s="79"/>
      <c r="E134" s="1"/>
      <c r="F134" s="1"/>
    </row>
    <row r="135" spans="1:6" x14ac:dyDescent="0.35">
      <c r="A135" s="1" t="s">
        <v>108</v>
      </c>
      <c r="B135" s="1"/>
      <c r="C135" s="79">
        <v>0.1318</v>
      </c>
      <c r="D135" s="79">
        <v>1</v>
      </c>
      <c r="E135" s="72">
        <v>13152949</v>
      </c>
      <c r="F135" s="1" t="str">
        <f>F133</f>
        <v>DC</v>
      </c>
    </row>
    <row r="136" spans="1:6" x14ac:dyDescent="0.35">
      <c r="A136" s="1" t="s">
        <v>258</v>
      </c>
      <c r="B136" s="1"/>
      <c r="C136" s="79"/>
      <c r="D136" s="79"/>
      <c r="E136" s="72">
        <v>99796366</v>
      </c>
      <c r="F136" s="1" t="str">
        <f>F135</f>
        <v>DC</v>
      </c>
    </row>
    <row r="137" spans="1:6" x14ac:dyDescent="0.35">
      <c r="A137" s="1" t="s">
        <v>107</v>
      </c>
      <c r="B137" s="1"/>
      <c r="C137" s="79"/>
      <c r="D137" s="79"/>
      <c r="E137" s="1">
        <v>483</v>
      </c>
      <c r="F137" s="1" t="str">
        <f>F136</f>
        <v>DC</v>
      </c>
    </row>
    <row r="138" spans="1:6" x14ac:dyDescent="0.35">
      <c r="A138" s="1"/>
      <c r="B138" s="1"/>
      <c r="C138" s="79"/>
      <c r="D138" s="79"/>
      <c r="E138" s="1"/>
      <c r="F138" s="1"/>
    </row>
    <row r="139" spans="1:6" x14ac:dyDescent="0.35">
      <c r="A139" s="1" t="s">
        <v>11</v>
      </c>
      <c r="B139" s="1" t="s">
        <v>252</v>
      </c>
      <c r="C139" s="79">
        <v>0.16356000000000001</v>
      </c>
      <c r="D139" s="79">
        <v>0.62483999999999995</v>
      </c>
      <c r="E139" s="72">
        <v>8127239</v>
      </c>
      <c r="F139" s="1" t="s">
        <v>11</v>
      </c>
    </row>
    <row r="140" spans="1:6" x14ac:dyDescent="0.35">
      <c r="A140" s="1"/>
      <c r="B140" s="1" t="s">
        <v>210</v>
      </c>
      <c r="C140" s="79">
        <v>7.1190000000000003E-2</v>
      </c>
      <c r="D140" s="79">
        <v>0.27195000000000003</v>
      </c>
      <c r="E140" s="72">
        <v>3537204</v>
      </c>
      <c r="F140" s="1" t="s">
        <v>11</v>
      </c>
    </row>
    <row r="141" spans="1:6" x14ac:dyDescent="0.35">
      <c r="A141" s="1"/>
      <c r="B141" s="1" t="s">
        <v>249</v>
      </c>
      <c r="C141" s="79">
        <v>2.7019999999999999E-2</v>
      </c>
      <c r="D141" s="79">
        <v>0.10321</v>
      </c>
      <c r="E141" s="72">
        <v>1342382</v>
      </c>
      <c r="F141" s="1" t="s">
        <v>11</v>
      </c>
    </row>
    <row r="142" spans="1:6" x14ac:dyDescent="0.35">
      <c r="A142" s="1"/>
      <c r="B142" s="1" t="s">
        <v>257</v>
      </c>
      <c r="C142" s="79">
        <v>0</v>
      </c>
      <c r="D142" s="79">
        <v>0</v>
      </c>
      <c r="E142" s="72">
        <v>0</v>
      </c>
      <c r="F142" s="1" t="s">
        <v>11</v>
      </c>
    </row>
    <row r="143" spans="1:6" x14ac:dyDescent="0.35">
      <c r="A143" s="1"/>
      <c r="B143" s="1" t="s">
        <v>254</v>
      </c>
      <c r="C143" s="79">
        <v>0</v>
      </c>
      <c r="D143" s="79">
        <v>0</v>
      </c>
      <c r="E143" s="72">
        <v>0</v>
      </c>
      <c r="F143" s="1" t="s">
        <v>11</v>
      </c>
    </row>
    <row r="144" spans="1:6" x14ac:dyDescent="0.35">
      <c r="A144" s="1"/>
      <c r="B144" s="1" t="s">
        <v>250</v>
      </c>
      <c r="C144" s="79">
        <v>0</v>
      </c>
      <c r="D144" s="79">
        <v>0</v>
      </c>
      <c r="E144" s="72">
        <v>0</v>
      </c>
      <c r="F144" s="1" t="s">
        <v>11</v>
      </c>
    </row>
    <row r="145" spans="1:6" x14ac:dyDescent="0.35">
      <c r="A145" s="1"/>
      <c r="B145" s="1" t="s">
        <v>251</v>
      </c>
      <c r="C145" s="79">
        <v>0</v>
      </c>
      <c r="D145" s="79">
        <v>0</v>
      </c>
      <c r="E145" s="72">
        <v>0</v>
      </c>
      <c r="F145" s="1" t="s">
        <v>11</v>
      </c>
    </row>
    <row r="146" spans="1:6" x14ac:dyDescent="0.35">
      <c r="A146" s="1"/>
      <c r="B146" s="1" t="s">
        <v>255</v>
      </c>
      <c r="C146" s="79">
        <v>0</v>
      </c>
      <c r="D146" s="79">
        <v>0</v>
      </c>
      <c r="E146" s="72">
        <v>0</v>
      </c>
      <c r="F146" s="1" t="s">
        <v>11</v>
      </c>
    </row>
    <row r="147" spans="1:6" x14ac:dyDescent="0.35">
      <c r="A147" s="1"/>
      <c r="B147" s="1" t="s">
        <v>253</v>
      </c>
      <c r="C147" s="79">
        <v>0</v>
      </c>
      <c r="D147" s="79">
        <v>0</v>
      </c>
      <c r="E147" s="72">
        <v>0</v>
      </c>
      <c r="F147" s="1" t="s">
        <v>11</v>
      </c>
    </row>
    <row r="148" spans="1:6" x14ac:dyDescent="0.35">
      <c r="A148" s="1"/>
      <c r="B148" s="1" t="s">
        <v>256</v>
      </c>
      <c r="C148" s="79">
        <v>0</v>
      </c>
      <c r="D148" s="79">
        <v>0</v>
      </c>
      <c r="E148" s="72">
        <v>0</v>
      </c>
      <c r="F148" s="1" t="s">
        <v>11</v>
      </c>
    </row>
    <row r="149" spans="1:6" x14ac:dyDescent="0.35">
      <c r="A149" s="1"/>
      <c r="B149" s="1"/>
      <c r="C149" s="79"/>
      <c r="D149" s="79"/>
      <c r="E149" s="1"/>
      <c r="F149" s="1"/>
    </row>
    <row r="150" spans="1:6" x14ac:dyDescent="0.35">
      <c r="A150" s="1" t="s">
        <v>108</v>
      </c>
      <c r="B150" s="1"/>
      <c r="C150" s="79">
        <v>0.26177</v>
      </c>
      <c r="D150" s="79">
        <v>1</v>
      </c>
      <c r="E150" s="72">
        <v>13006825</v>
      </c>
      <c r="F150" s="1" t="str">
        <f>F148</f>
        <v>DE</v>
      </c>
    </row>
    <row r="151" spans="1:6" x14ac:dyDescent="0.35">
      <c r="A151" s="1" t="s">
        <v>258</v>
      </c>
      <c r="B151" s="1"/>
      <c r="C151" s="79"/>
      <c r="D151" s="79"/>
      <c r="E151" s="72">
        <v>49688815</v>
      </c>
      <c r="F151" s="1" t="str">
        <f>F150</f>
        <v>DE</v>
      </c>
    </row>
    <row r="152" spans="1:6" x14ac:dyDescent="0.35">
      <c r="A152" s="1" t="s">
        <v>107</v>
      </c>
      <c r="B152" s="1"/>
      <c r="C152" s="79"/>
      <c r="D152" s="79"/>
      <c r="E152" s="1">
        <v>88</v>
      </c>
      <c r="F152" s="1" t="str">
        <f>F151</f>
        <v>DE</v>
      </c>
    </row>
    <row r="153" spans="1:6" x14ac:dyDescent="0.35">
      <c r="A153" s="1"/>
      <c r="B153" s="1"/>
      <c r="C153" s="79"/>
      <c r="D153" s="79"/>
      <c r="E153" s="1"/>
      <c r="F153" s="1"/>
    </row>
    <row r="154" spans="1:6" x14ac:dyDescent="0.35">
      <c r="A154" s="1" t="s">
        <v>17</v>
      </c>
      <c r="B154" s="1" t="s">
        <v>250</v>
      </c>
      <c r="C154" s="79">
        <v>0.15959999999999999</v>
      </c>
      <c r="D154" s="79">
        <v>0.68772999999999995</v>
      </c>
      <c r="E154" s="72">
        <v>53902710</v>
      </c>
      <c r="F154" s="1" t="s">
        <v>17</v>
      </c>
    </row>
    <row r="155" spans="1:6" x14ac:dyDescent="0.35">
      <c r="A155" s="1"/>
      <c r="B155" s="1" t="s">
        <v>249</v>
      </c>
      <c r="C155" s="79">
        <v>2.58E-2</v>
      </c>
      <c r="D155" s="79">
        <v>0.11118</v>
      </c>
      <c r="E155" s="72">
        <v>8714097</v>
      </c>
      <c r="F155" s="1" t="s">
        <v>17</v>
      </c>
    </row>
    <row r="156" spans="1:6" x14ac:dyDescent="0.35">
      <c r="A156" s="1"/>
      <c r="B156" s="1" t="s">
        <v>253</v>
      </c>
      <c r="C156" s="79">
        <v>1.358E-2</v>
      </c>
      <c r="D156" s="79">
        <v>5.8520000000000003E-2</v>
      </c>
      <c r="E156" s="72">
        <v>4587049</v>
      </c>
      <c r="F156" s="1" t="s">
        <v>17</v>
      </c>
    </row>
    <row r="157" spans="1:6" x14ac:dyDescent="0.35">
      <c r="A157" s="1"/>
      <c r="B157" s="1" t="s">
        <v>255</v>
      </c>
      <c r="C157" s="79">
        <v>1.2109999999999999E-2</v>
      </c>
      <c r="D157" s="79">
        <v>5.2200000000000003E-2</v>
      </c>
      <c r="E157" s="72">
        <v>4091234</v>
      </c>
      <c r="F157" s="1" t="s">
        <v>17</v>
      </c>
    </row>
    <row r="158" spans="1:6" x14ac:dyDescent="0.35">
      <c r="A158" s="1"/>
      <c r="B158" s="1" t="s">
        <v>251</v>
      </c>
      <c r="C158" s="79">
        <v>1.057E-2</v>
      </c>
      <c r="D158" s="79">
        <v>4.555E-2</v>
      </c>
      <c r="E158" s="72">
        <v>3570059</v>
      </c>
      <c r="F158" s="1" t="s">
        <v>17</v>
      </c>
    </row>
    <row r="159" spans="1:6" x14ac:dyDescent="0.35">
      <c r="A159" s="1"/>
      <c r="B159" s="1" t="s">
        <v>254</v>
      </c>
      <c r="C159" s="79">
        <v>6.1399999999999996E-3</v>
      </c>
      <c r="D159" s="79">
        <v>2.6440000000000002E-2</v>
      </c>
      <c r="E159" s="72">
        <v>2072276</v>
      </c>
      <c r="F159" s="1" t="s">
        <v>17</v>
      </c>
    </row>
    <row r="160" spans="1:6" x14ac:dyDescent="0.35">
      <c r="A160" s="1"/>
      <c r="B160" s="1" t="s">
        <v>210</v>
      </c>
      <c r="C160" s="79">
        <v>4.2599999999999999E-3</v>
      </c>
      <c r="D160" s="79">
        <v>1.8380000000000001E-2</v>
      </c>
      <c r="E160" s="72">
        <v>1440205</v>
      </c>
      <c r="F160" s="1" t="s">
        <v>17</v>
      </c>
    </row>
    <row r="161" spans="1:6" x14ac:dyDescent="0.35">
      <c r="A161" s="1"/>
      <c r="B161" s="1" t="s">
        <v>257</v>
      </c>
      <c r="C161" s="79">
        <v>0</v>
      </c>
      <c r="D161" s="79">
        <v>0</v>
      </c>
      <c r="E161" s="72">
        <v>0</v>
      </c>
      <c r="F161" s="1" t="s">
        <v>17</v>
      </c>
    </row>
    <row r="162" spans="1:6" x14ac:dyDescent="0.35">
      <c r="A162" s="1"/>
      <c r="B162" s="1" t="s">
        <v>252</v>
      </c>
      <c r="C162" s="79">
        <v>0</v>
      </c>
      <c r="D162" s="79">
        <v>0</v>
      </c>
      <c r="E162" s="72">
        <v>0</v>
      </c>
      <c r="F162" s="1" t="s">
        <v>17</v>
      </c>
    </row>
    <row r="163" spans="1:6" x14ac:dyDescent="0.35">
      <c r="A163" s="1"/>
      <c r="B163" s="1" t="s">
        <v>256</v>
      </c>
      <c r="C163" s="79">
        <v>0</v>
      </c>
      <c r="D163" s="79">
        <v>0</v>
      </c>
      <c r="E163" s="72">
        <v>0</v>
      </c>
      <c r="F163" s="1" t="s">
        <v>17</v>
      </c>
    </row>
    <row r="164" spans="1:6" x14ac:dyDescent="0.35">
      <c r="A164" s="1"/>
      <c r="B164" s="1"/>
      <c r="C164" s="79"/>
      <c r="D164" s="79"/>
      <c r="E164" s="1"/>
      <c r="F164" s="1"/>
    </row>
    <row r="165" spans="1:6" x14ac:dyDescent="0.35">
      <c r="A165" s="1" t="s">
        <v>108</v>
      </c>
      <c r="B165" s="1"/>
      <c r="C165" s="79">
        <v>0.23207</v>
      </c>
      <c r="D165" s="79">
        <v>1</v>
      </c>
      <c r="E165" s="72">
        <v>78377630</v>
      </c>
      <c r="F165" s="1" t="str">
        <f>F163</f>
        <v>FL</v>
      </c>
    </row>
    <row r="166" spans="1:6" x14ac:dyDescent="0.35">
      <c r="A166" s="1" t="s">
        <v>258</v>
      </c>
      <c r="B166" s="1"/>
      <c r="C166" s="79"/>
      <c r="D166" s="79"/>
      <c r="E166" s="72">
        <v>337726919</v>
      </c>
      <c r="F166" s="1" t="str">
        <f>F165</f>
        <v>FL</v>
      </c>
    </row>
    <row r="167" spans="1:6" x14ac:dyDescent="0.35">
      <c r="A167" s="1" t="s">
        <v>107</v>
      </c>
      <c r="B167" s="1"/>
      <c r="C167" s="79"/>
      <c r="D167" s="79"/>
      <c r="E167" s="1">
        <v>481</v>
      </c>
      <c r="F167" s="1" t="str">
        <f>F166</f>
        <v>FL</v>
      </c>
    </row>
    <row r="168" spans="1:6" x14ac:dyDescent="0.35">
      <c r="A168" s="1"/>
      <c r="B168" s="1"/>
      <c r="C168" s="79"/>
      <c r="D168" s="79"/>
      <c r="E168" s="1"/>
      <c r="F168" s="1"/>
    </row>
    <row r="169" spans="1:6" x14ac:dyDescent="0.35">
      <c r="A169" s="1" t="s">
        <v>18</v>
      </c>
      <c r="B169" s="1" t="s">
        <v>210</v>
      </c>
      <c r="C169" s="79">
        <v>3.8580000000000003E-2</v>
      </c>
      <c r="D169" s="79">
        <v>0.48581999999999997</v>
      </c>
      <c r="E169" s="72">
        <v>13895463</v>
      </c>
      <c r="F169" s="1" t="s">
        <v>18</v>
      </c>
    </row>
    <row r="170" spans="1:6" x14ac:dyDescent="0.35">
      <c r="A170" s="1"/>
      <c r="B170" s="1" t="s">
        <v>249</v>
      </c>
      <c r="C170" s="79">
        <v>1.525E-2</v>
      </c>
      <c r="D170" s="79">
        <v>0.19203000000000001</v>
      </c>
      <c r="E170" s="72">
        <v>5492579</v>
      </c>
      <c r="F170" s="1" t="s">
        <v>18</v>
      </c>
    </row>
    <row r="171" spans="1:6" x14ac:dyDescent="0.35">
      <c r="A171" s="1"/>
      <c r="B171" s="1" t="s">
        <v>252</v>
      </c>
      <c r="C171" s="79">
        <v>1.4239999999999999E-2</v>
      </c>
      <c r="D171" s="79">
        <v>0.17937</v>
      </c>
      <c r="E171" s="72">
        <v>5130432</v>
      </c>
      <c r="F171" s="1" t="s">
        <v>18</v>
      </c>
    </row>
    <row r="172" spans="1:6" x14ac:dyDescent="0.35">
      <c r="A172" s="1"/>
      <c r="B172" s="1" t="s">
        <v>255</v>
      </c>
      <c r="C172" s="79">
        <v>4.3800000000000002E-3</v>
      </c>
      <c r="D172" s="79">
        <v>5.5219999999999998E-2</v>
      </c>
      <c r="E172" s="72">
        <v>1579367</v>
      </c>
      <c r="F172" s="1" t="s">
        <v>18</v>
      </c>
    </row>
    <row r="173" spans="1:6" x14ac:dyDescent="0.35">
      <c r="A173" s="1"/>
      <c r="B173" s="1" t="s">
        <v>250</v>
      </c>
      <c r="C173" s="79">
        <v>3.7200000000000002E-3</v>
      </c>
      <c r="D173" s="79">
        <v>4.6859999999999999E-2</v>
      </c>
      <c r="E173" s="72">
        <v>1340428</v>
      </c>
      <c r="F173" s="1" t="s">
        <v>18</v>
      </c>
    </row>
    <row r="174" spans="1:6" x14ac:dyDescent="0.35">
      <c r="A174" s="1"/>
      <c r="B174" s="1" t="s">
        <v>251</v>
      </c>
      <c r="C174" s="79">
        <v>1.7600000000000001E-3</v>
      </c>
      <c r="D174" s="79">
        <v>2.214E-2</v>
      </c>
      <c r="E174" s="72">
        <v>633318</v>
      </c>
      <c r="F174" s="1" t="s">
        <v>18</v>
      </c>
    </row>
    <row r="175" spans="1:6" x14ac:dyDescent="0.35">
      <c r="A175" s="1"/>
      <c r="B175" s="1" t="s">
        <v>253</v>
      </c>
      <c r="C175" s="79">
        <v>1.47E-3</v>
      </c>
      <c r="D175" s="79">
        <v>1.8540000000000001E-2</v>
      </c>
      <c r="E175" s="72">
        <v>530406</v>
      </c>
      <c r="F175" s="1" t="s">
        <v>18</v>
      </c>
    </row>
    <row r="176" spans="1:6" x14ac:dyDescent="0.35">
      <c r="A176" s="1"/>
      <c r="B176" s="1" t="s">
        <v>257</v>
      </c>
      <c r="C176" s="79">
        <v>0</v>
      </c>
      <c r="D176" s="79">
        <v>0</v>
      </c>
      <c r="E176" s="72">
        <v>0</v>
      </c>
      <c r="F176" s="1" t="s">
        <v>18</v>
      </c>
    </row>
    <row r="177" spans="1:6" x14ac:dyDescent="0.35">
      <c r="A177" s="1"/>
      <c r="B177" s="1" t="s">
        <v>254</v>
      </c>
      <c r="C177" s="79">
        <v>0</v>
      </c>
      <c r="D177" s="79">
        <v>0</v>
      </c>
      <c r="E177" s="72">
        <v>0</v>
      </c>
      <c r="F177" s="1" t="s">
        <v>18</v>
      </c>
    </row>
    <row r="178" spans="1:6" x14ac:dyDescent="0.35">
      <c r="A178" s="1"/>
      <c r="B178" s="1" t="s">
        <v>256</v>
      </c>
      <c r="C178" s="79">
        <v>0</v>
      </c>
      <c r="D178" s="79">
        <v>0</v>
      </c>
      <c r="E178" s="72">
        <v>0</v>
      </c>
      <c r="F178" s="1" t="s">
        <v>18</v>
      </c>
    </row>
    <row r="179" spans="1:6" x14ac:dyDescent="0.35">
      <c r="A179" s="1"/>
      <c r="B179" s="1"/>
      <c r="C179" s="79"/>
      <c r="D179" s="79"/>
      <c r="E179" s="1"/>
      <c r="F179" s="1"/>
    </row>
    <row r="180" spans="1:6" x14ac:dyDescent="0.35">
      <c r="A180" s="1" t="s">
        <v>108</v>
      </c>
      <c r="B180" s="1"/>
      <c r="C180" s="79">
        <v>7.9399999999999998E-2</v>
      </c>
      <c r="D180" s="79">
        <v>1</v>
      </c>
      <c r="E180" s="72">
        <v>28601993</v>
      </c>
      <c r="F180" s="1" t="str">
        <f>F178</f>
        <v>GA</v>
      </c>
    </row>
    <row r="181" spans="1:6" x14ac:dyDescent="0.35">
      <c r="A181" s="1" t="s">
        <v>258</v>
      </c>
      <c r="B181" s="1"/>
      <c r="C181" s="79"/>
      <c r="D181" s="79"/>
      <c r="E181" s="72">
        <v>360216766</v>
      </c>
      <c r="F181" s="1" t="str">
        <f>F180</f>
        <v>GA</v>
      </c>
    </row>
    <row r="182" spans="1:6" x14ac:dyDescent="0.35">
      <c r="A182" s="1" t="s">
        <v>107</v>
      </c>
      <c r="B182" s="1"/>
      <c r="C182" s="79"/>
      <c r="D182" s="79"/>
      <c r="E182" s="1">
        <v>481</v>
      </c>
      <c r="F182" s="1" t="str">
        <f>F181</f>
        <v>GA</v>
      </c>
    </row>
    <row r="183" spans="1:6" x14ac:dyDescent="0.35">
      <c r="A183" s="1"/>
      <c r="B183" s="1"/>
      <c r="C183" s="79"/>
      <c r="D183" s="79"/>
      <c r="E183" s="1"/>
      <c r="F183" s="1"/>
    </row>
    <row r="184" spans="1:6" x14ac:dyDescent="0.35">
      <c r="A184" s="1" t="s">
        <v>48</v>
      </c>
      <c r="B184" s="1" t="s">
        <v>210</v>
      </c>
      <c r="C184" s="79">
        <v>1.206E-2</v>
      </c>
      <c r="D184" s="79">
        <v>0.31146000000000001</v>
      </c>
      <c r="E184" s="72">
        <v>2677560</v>
      </c>
      <c r="F184" s="1" t="s">
        <v>48</v>
      </c>
    </row>
    <row r="185" spans="1:6" x14ac:dyDescent="0.35">
      <c r="A185" s="1"/>
      <c r="B185" s="1" t="s">
        <v>249</v>
      </c>
      <c r="C185" s="79">
        <v>1.128E-2</v>
      </c>
      <c r="D185" s="79">
        <v>0.29128999999999999</v>
      </c>
      <c r="E185" s="72">
        <v>2504110</v>
      </c>
      <c r="F185" s="1" t="s">
        <v>48</v>
      </c>
    </row>
    <row r="186" spans="1:6" x14ac:dyDescent="0.35">
      <c r="A186" s="1"/>
      <c r="B186" s="1" t="s">
        <v>250</v>
      </c>
      <c r="C186" s="79">
        <v>8.3099999999999997E-3</v>
      </c>
      <c r="D186" s="79">
        <v>0.21464</v>
      </c>
      <c r="E186" s="72">
        <v>1845245</v>
      </c>
      <c r="F186" s="1" t="s">
        <v>48</v>
      </c>
    </row>
    <row r="187" spans="1:6" x14ac:dyDescent="0.35">
      <c r="A187" s="1"/>
      <c r="B187" s="1" t="s">
        <v>251</v>
      </c>
      <c r="C187" s="79">
        <v>6.3099999999999996E-3</v>
      </c>
      <c r="D187" s="79">
        <v>0.16284999999999999</v>
      </c>
      <c r="E187" s="72">
        <v>1400006</v>
      </c>
      <c r="F187" s="1" t="s">
        <v>48</v>
      </c>
    </row>
    <row r="188" spans="1:6" x14ac:dyDescent="0.35">
      <c r="A188" s="1"/>
      <c r="B188" s="1" t="s">
        <v>254</v>
      </c>
      <c r="C188" s="79">
        <v>7.6999999999999996E-4</v>
      </c>
      <c r="D188" s="79">
        <v>1.975E-2</v>
      </c>
      <c r="E188" s="72">
        <v>169814</v>
      </c>
      <c r="F188" s="1" t="s">
        <v>48</v>
      </c>
    </row>
    <row r="189" spans="1:6" x14ac:dyDescent="0.35">
      <c r="A189" s="1"/>
      <c r="B189" s="1" t="s">
        <v>257</v>
      </c>
      <c r="C189" s="79">
        <v>0</v>
      </c>
      <c r="D189" s="79">
        <v>0</v>
      </c>
      <c r="E189" s="72">
        <v>0</v>
      </c>
      <c r="F189" s="1" t="s">
        <v>48</v>
      </c>
    </row>
    <row r="190" spans="1:6" x14ac:dyDescent="0.35">
      <c r="A190" s="1"/>
      <c r="B190" s="1" t="s">
        <v>252</v>
      </c>
      <c r="C190" s="79">
        <v>0</v>
      </c>
      <c r="D190" s="79">
        <v>0</v>
      </c>
      <c r="E190" s="72">
        <v>0</v>
      </c>
      <c r="F190" s="1" t="s">
        <v>48</v>
      </c>
    </row>
    <row r="191" spans="1:6" x14ac:dyDescent="0.35">
      <c r="A191" s="1"/>
      <c r="B191" s="1" t="s">
        <v>255</v>
      </c>
      <c r="C191" s="79">
        <v>0</v>
      </c>
      <c r="D191" s="79">
        <v>0</v>
      </c>
      <c r="E191" s="72">
        <v>0</v>
      </c>
      <c r="F191" s="1" t="s">
        <v>48</v>
      </c>
    </row>
    <row r="192" spans="1:6" x14ac:dyDescent="0.35">
      <c r="A192" s="1"/>
      <c r="B192" s="1" t="s">
        <v>253</v>
      </c>
      <c r="C192" s="79">
        <v>0</v>
      </c>
      <c r="D192" s="79">
        <v>0</v>
      </c>
      <c r="E192" s="72">
        <v>0</v>
      </c>
      <c r="F192" s="1" t="s">
        <v>48</v>
      </c>
    </row>
    <row r="193" spans="1:6" x14ac:dyDescent="0.35">
      <c r="A193" s="1"/>
      <c r="B193" s="1" t="s">
        <v>256</v>
      </c>
      <c r="C193" s="79">
        <v>0</v>
      </c>
      <c r="D193" s="79">
        <v>0</v>
      </c>
      <c r="E193" s="72">
        <v>0</v>
      </c>
      <c r="F193" s="1" t="s">
        <v>48</v>
      </c>
    </row>
    <row r="194" spans="1:6" x14ac:dyDescent="0.35">
      <c r="A194" s="1"/>
      <c r="B194" s="1"/>
      <c r="C194" s="79"/>
      <c r="D194" s="79"/>
      <c r="E194" s="1"/>
      <c r="F194" s="1"/>
    </row>
    <row r="195" spans="1:6" x14ac:dyDescent="0.35">
      <c r="A195" s="1" t="s">
        <v>108</v>
      </c>
      <c r="B195" s="1"/>
      <c r="C195" s="79">
        <v>3.8730000000000001E-2</v>
      </c>
      <c r="D195" s="79">
        <v>1</v>
      </c>
      <c r="E195" s="72">
        <v>8596735</v>
      </c>
      <c r="F195" s="1" t="str">
        <f>F193</f>
        <v>HI</v>
      </c>
    </row>
    <row r="196" spans="1:6" x14ac:dyDescent="0.35">
      <c r="A196" s="1" t="s">
        <v>258</v>
      </c>
      <c r="B196" s="1"/>
      <c r="C196" s="79"/>
      <c r="D196" s="79"/>
      <c r="E196" s="72">
        <v>221942946</v>
      </c>
      <c r="F196" s="1" t="str">
        <f>F195</f>
        <v>HI</v>
      </c>
    </row>
    <row r="197" spans="1:6" x14ac:dyDescent="0.35">
      <c r="A197" s="1" t="s">
        <v>107</v>
      </c>
      <c r="B197" s="1"/>
      <c r="C197" s="79"/>
      <c r="D197" s="79"/>
      <c r="E197" s="1">
        <v>346</v>
      </c>
      <c r="F197" s="1" t="str">
        <f>F196</f>
        <v>HI</v>
      </c>
    </row>
    <row r="198" spans="1:6" x14ac:dyDescent="0.35">
      <c r="A198" s="1"/>
      <c r="B198" s="1"/>
      <c r="C198" s="79"/>
      <c r="D198" s="79"/>
      <c r="E198" s="1"/>
      <c r="F198" s="1"/>
    </row>
    <row r="199" spans="1:6" x14ac:dyDescent="0.35">
      <c r="A199" s="1" t="s">
        <v>35</v>
      </c>
      <c r="B199" s="1" t="s">
        <v>249</v>
      </c>
      <c r="C199" s="79">
        <v>3.5580000000000001E-2</v>
      </c>
      <c r="D199" s="79">
        <v>0.37942999999999999</v>
      </c>
      <c r="E199" s="72">
        <v>9690139</v>
      </c>
      <c r="F199" s="1" t="s">
        <v>35</v>
      </c>
    </row>
    <row r="200" spans="1:6" x14ac:dyDescent="0.35">
      <c r="A200" s="1"/>
      <c r="B200" s="1" t="s">
        <v>210</v>
      </c>
      <c r="C200" s="79">
        <v>3.4529999999999998E-2</v>
      </c>
      <c r="D200" s="79">
        <v>0.36815999999999999</v>
      </c>
      <c r="E200" s="72">
        <v>9402260</v>
      </c>
      <c r="F200" s="1" t="s">
        <v>35</v>
      </c>
    </row>
    <row r="201" spans="1:6" x14ac:dyDescent="0.35">
      <c r="A201" s="1"/>
      <c r="B201" s="1" t="s">
        <v>257</v>
      </c>
      <c r="C201" s="79">
        <v>8.8000000000000005E-3</v>
      </c>
      <c r="D201" s="79">
        <v>9.3869999999999995E-2</v>
      </c>
      <c r="E201" s="72">
        <v>2397239</v>
      </c>
      <c r="F201" s="1" t="s">
        <v>35</v>
      </c>
    </row>
    <row r="202" spans="1:6" x14ac:dyDescent="0.35">
      <c r="A202" s="1"/>
      <c r="B202" s="1" t="s">
        <v>251</v>
      </c>
      <c r="C202" s="79">
        <v>6.0600000000000003E-3</v>
      </c>
      <c r="D202" s="79">
        <v>6.4600000000000005E-2</v>
      </c>
      <c r="E202" s="72">
        <v>1649845</v>
      </c>
      <c r="F202" s="1" t="s">
        <v>35</v>
      </c>
    </row>
    <row r="203" spans="1:6" x14ac:dyDescent="0.35">
      <c r="A203" s="1"/>
      <c r="B203" s="1" t="s">
        <v>256</v>
      </c>
      <c r="C203" s="79">
        <v>6.0200000000000002E-3</v>
      </c>
      <c r="D203" s="79">
        <v>6.4210000000000003E-2</v>
      </c>
      <c r="E203" s="72">
        <v>1639839</v>
      </c>
      <c r="F203" s="1" t="s">
        <v>35</v>
      </c>
    </row>
    <row r="204" spans="1:6" x14ac:dyDescent="0.35">
      <c r="A204" s="1"/>
      <c r="B204" s="1" t="s">
        <v>254</v>
      </c>
      <c r="C204" s="79">
        <v>1.4300000000000001E-3</v>
      </c>
      <c r="D204" s="79">
        <v>1.52E-2</v>
      </c>
      <c r="E204" s="72">
        <v>388182</v>
      </c>
      <c r="F204" s="1" t="s">
        <v>35</v>
      </c>
    </row>
    <row r="205" spans="1:6" x14ac:dyDescent="0.35">
      <c r="A205" s="1"/>
      <c r="B205" s="1" t="s">
        <v>250</v>
      </c>
      <c r="C205" s="79">
        <v>1.3600000000000001E-3</v>
      </c>
      <c r="D205" s="79">
        <v>1.4460000000000001E-2</v>
      </c>
      <c r="E205" s="72">
        <v>369196</v>
      </c>
      <c r="F205" s="1" t="s">
        <v>35</v>
      </c>
    </row>
    <row r="206" spans="1:6" x14ac:dyDescent="0.35">
      <c r="A206" s="1"/>
      <c r="B206" s="1" t="s">
        <v>253</v>
      </c>
      <c r="C206" s="79">
        <v>1.0000000000000001E-5</v>
      </c>
      <c r="D206" s="79">
        <v>8.0000000000000007E-5</v>
      </c>
      <c r="E206" s="72">
        <v>2047</v>
      </c>
      <c r="F206" s="1" t="s">
        <v>35</v>
      </c>
    </row>
    <row r="207" spans="1:6" x14ac:dyDescent="0.35">
      <c r="A207" s="1"/>
      <c r="B207" s="1" t="s">
        <v>252</v>
      </c>
      <c r="C207" s="79">
        <v>0</v>
      </c>
      <c r="D207" s="79">
        <v>0</v>
      </c>
      <c r="E207" s="72">
        <v>0</v>
      </c>
      <c r="F207" s="1" t="s">
        <v>35</v>
      </c>
    </row>
    <row r="208" spans="1:6" x14ac:dyDescent="0.35">
      <c r="A208" s="1"/>
      <c r="B208" s="1" t="s">
        <v>255</v>
      </c>
      <c r="C208" s="79">
        <v>0</v>
      </c>
      <c r="D208" s="79">
        <v>0</v>
      </c>
      <c r="E208" s="72">
        <v>0</v>
      </c>
      <c r="F208" s="1" t="s">
        <v>35</v>
      </c>
    </row>
    <row r="209" spans="1:6" x14ac:dyDescent="0.35">
      <c r="A209" s="1"/>
      <c r="B209" s="1"/>
      <c r="C209" s="79"/>
      <c r="D209" s="79"/>
      <c r="E209" s="1"/>
      <c r="F209" s="1"/>
    </row>
    <row r="210" spans="1:6" x14ac:dyDescent="0.35">
      <c r="A210" s="1" t="s">
        <v>108</v>
      </c>
      <c r="B210" s="1"/>
      <c r="C210" s="79">
        <v>9.3780000000000002E-2</v>
      </c>
      <c r="D210" s="79">
        <v>1</v>
      </c>
      <c r="E210" s="72">
        <v>25538746</v>
      </c>
      <c r="F210" s="1" t="str">
        <f>F208</f>
        <v>IA</v>
      </c>
    </row>
    <row r="211" spans="1:6" x14ac:dyDescent="0.35">
      <c r="A211" s="1" t="s">
        <v>258</v>
      </c>
      <c r="B211" s="1"/>
      <c r="C211" s="79"/>
      <c r="D211" s="79"/>
      <c r="E211" s="72">
        <v>272321276</v>
      </c>
      <c r="F211" s="1" t="str">
        <f>F210</f>
        <v>IA</v>
      </c>
    </row>
    <row r="212" spans="1:6" x14ac:dyDescent="0.35">
      <c r="A212" s="1" t="s">
        <v>107</v>
      </c>
      <c r="B212" s="1"/>
      <c r="C212" s="79"/>
      <c r="D212" s="79"/>
      <c r="E212" s="1">
        <v>362</v>
      </c>
      <c r="F212" s="1" t="str">
        <f>F211</f>
        <v>IA</v>
      </c>
    </row>
    <row r="213" spans="1:6" x14ac:dyDescent="0.35">
      <c r="A213" s="1"/>
      <c r="B213" s="1"/>
      <c r="C213" s="79"/>
      <c r="D213" s="79"/>
      <c r="E213" s="1"/>
      <c r="F213" s="1"/>
    </row>
    <row r="214" spans="1:6" x14ac:dyDescent="0.35">
      <c r="A214" s="1" t="s">
        <v>49</v>
      </c>
      <c r="B214" s="1" t="s">
        <v>249</v>
      </c>
      <c r="C214" s="79">
        <v>3.2030000000000003E-2</v>
      </c>
      <c r="D214" s="79">
        <v>0.48851</v>
      </c>
      <c r="E214" s="72">
        <v>3854179</v>
      </c>
      <c r="F214" s="1" t="s">
        <v>49</v>
      </c>
    </row>
    <row r="215" spans="1:6" x14ac:dyDescent="0.35">
      <c r="A215" s="1"/>
      <c r="B215" s="1" t="s">
        <v>250</v>
      </c>
      <c r="C215" s="79">
        <v>1.387E-2</v>
      </c>
      <c r="D215" s="79">
        <v>0.21149999999999999</v>
      </c>
      <c r="E215" s="72">
        <v>1668637</v>
      </c>
      <c r="F215" s="1" t="s">
        <v>49</v>
      </c>
    </row>
    <row r="216" spans="1:6" x14ac:dyDescent="0.35">
      <c r="A216" s="1"/>
      <c r="B216" s="1" t="s">
        <v>210</v>
      </c>
      <c r="C216" s="79">
        <v>9.6600000000000002E-3</v>
      </c>
      <c r="D216" s="79">
        <v>0.14731</v>
      </c>
      <c r="E216" s="72">
        <v>1162223</v>
      </c>
      <c r="F216" s="1" t="s">
        <v>49</v>
      </c>
    </row>
    <row r="217" spans="1:6" x14ac:dyDescent="0.35">
      <c r="A217" s="1"/>
      <c r="B217" s="1" t="s">
        <v>251</v>
      </c>
      <c r="C217" s="79">
        <v>8.5500000000000003E-3</v>
      </c>
      <c r="D217" s="79">
        <v>0.13031999999999999</v>
      </c>
      <c r="E217" s="72">
        <v>1028201</v>
      </c>
      <c r="F217" s="1" t="s">
        <v>49</v>
      </c>
    </row>
    <row r="218" spans="1:6" x14ac:dyDescent="0.35">
      <c r="A218" s="1"/>
      <c r="B218" s="1" t="s">
        <v>253</v>
      </c>
      <c r="C218" s="79">
        <v>1.47E-3</v>
      </c>
      <c r="D218" s="79">
        <v>2.2360000000000001E-2</v>
      </c>
      <c r="E218" s="72">
        <v>176444</v>
      </c>
      <c r="F218" s="1" t="s">
        <v>49</v>
      </c>
    </row>
    <row r="219" spans="1:6" x14ac:dyDescent="0.35">
      <c r="A219" s="1"/>
      <c r="B219" s="1" t="s">
        <v>257</v>
      </c>
      <c r="C219" s="79">
        <v>0</v>
      </c>
      <c r="D219" s="79">
        <v>0</v>
      </c>
      <c r="E219" s="72">
        <v>0</v>
      </c>
      <c r="F219" s="1" t="s">
        <v>49</v>
      </c>
    </row>
    <row r="220" spans="1:6" x14ac:dyDescent="0.35">
      <c r="A220" s="1"/>
      <c r="B220" s="1" t="s">
        <v>254</v>
      </c>
      <c r="C220" s="79">
        <v>0</v>
      </c>
      <c r="D220" s="79">
        <v>0</v>
      </c>
      <c r="E220" s="72">
        <v>0</v>
      </c>
      <c r="F220" s="1" t="s">
        <v>49</v>
      </c>
    </row>
    <row r="221" spans="1:6" x14ac:dyDescent="0.35">
      <c r="A221" s="1"/>
      <c r="B221" s="1" t="s">
        <v>252</v>
      </c>
      <c r="C221" s="79">
        <v>0</v>
      </c>
      <c r="D221" s="79">
        <v>0</v>
      </c>
      <c r="E221" s="72">
        <v>0</v>
      </c>
      <c r="F221" s="1" t="s">
        <v>49</v>
      </c>
    </row>
    <row r="222" spans="1:6" x14ac:dyDescent="0.35">
      <c r="A222" s="1"/>
      <c r="B222" s="1" t="s">
        <v>255</v>
      </c>
      <c r="C222" s="79">
        <v>0</v>
      </c>
      <c r="D222" s="79">
        <v>0</v>
      </c>
      <c r="E222" s="72">
        <v>0</v>
      </c>
      <c r="F222" s="1" t="s">
        <v>49</v>
      </c>
    </row>
    <row r="223" spans="1:6" x14ac:dyDescent="0.35">
      <c r="A223" s="1"/>
      <c r="B223" s="1" t="s">
        <v>256</v>
      </c>
      <c r="C223" s="79">
        <v>0</v>
      </c>
      <c r="D223" s="79">
        <v>0</v>
      </c>
      <c r="E223" s="72">
        <v>0</v>
      </c>
      <c r="F223" s="1" t="s">
        <v>49</v>
      </c>
    </row>
    <row r="224" spans="1:6" x14ac:dyDescent="0.35">
      <c r="A224" s="1"/>
      <c r="B224" s="1"/>
      <c r="C224" s="79"/>
      <c r="D224" s="79"/>
      <c r="E224" s="1"/>
      <c r="F224" s="1"/>
    </row>
    <row r="225" spans="1:6" x14ac:dyDescent="0.35">
      <c r="A225" s="1" t="s">
        <v>108</v>
      </c>
      <c r="B225" s="1"/>
      <c r="C225" s="79">
        <v>6.5579999999999999E-2</v>
      </c>
      <c r="D225" s="79">
        <v>1</v>
      </c>
      <c r="E225" s="72">
        <v>7889683</v>
      </c>
      <c r="F225" s="1" t="str">
        <f>F223</f>
        <v>ID</v>
      </c>
    </row>
    <row r="226" spans="1:6" x14ac:dyDescent="0.35">
      <c r="A226" s="1" t="s">
        <v>258</v>
      </c>
      <c r="B226" s="1"/>
      <c r="C226" s="79"/>
      <c r="D226" s="79"/>
      <c r="E226" s="72">
        <v>120313050</v>
      </c>
      <c r="F226" s="1" t="str">
        <f>F225</f>
        <v>ID</v>
      </c>
    </row>
    <row r="227" spans="1:6" x14ac:dyDescent="0.35">
      <c r="A227" s="1" t="s">
        <v>107</v>
      </c>
      <c r="B227" s="1"/>
      <c r="C227" s="79"/>
      <c r="D227" s="79"/>
      <c r="E227" s="1">
        <v>364</v>
      </c>
      <c r="F227" s="1" t="str">
        <f>F226</f>
        <v>ID</v>
      </c>
    </row>
    <row r="228" spans="1:6" x14ac:dyDescent="0.35">
      <c r="A228" s="1"/>
      <c r="B228" s="1"/>
      <c r="C228" s="79"/>
      <c r="D228" s="79"/>
      <c r="E228" s="1"/>
      <c r="F228" s="1"/>
    </row>
    <row r="229" spans="1:6" x14ac:dyDescent="0.35">
      <c r="A229" s="1" t="s">
        <v>36</v>
      </c>
      <c r="B229" s="1" t="s">
        <v>252</v>
      </c>
      <c r="C229" s="79">
        <v>4.3540000000000002E-2</v>
      </c>
      <c r="D229" s="79">
        <v>0.36437999999999998</v>
      </c>
      <c r="E229" s="72">
        <v>91058806</v>
      </c>
      <c r="F229" s="1" t="s">
        <v>36</v>
      </c>
    </row>
    <row r="230" spans="1:6" x14ac:dyDescent="0.35">
      <c r="A230" s="1"/>
      <c r="B230" s="1" t="s">
        <v>249</v>
      </c>
      <c r="C230" s="79">
        <v>3.372E-2</v>
      </c>
      <c r="D230" s="79">
        <v>0.28223999999999999</v>
      </c>
      <c r="E230" s="72">
        <v>70532552</v>
      </c>
      <c r="F230" s="1" t="s">
        <v>36</v>
      </c>
    </row>
    <row r="231" spans="1:6" x14ac:dyDescent="0.35">
      <c r="A231" s="1"/>
      <c r="B231" s="1" t="s">
        <v>251</v>
      </c>
      <c r="C231" s="79">
        <v>1.409E-2</v>
      </c>
      <c r="D231" s="79">
        <v>0.11792</v>
      </c>
      <c r="E231" s="72">
        <v>29468261</v>
      </c>
      <c r="F231" s="1" t="s">
        <v>36</v>
      </c>
    </row>
    <row r="232" spans="1:6" x14ac:dyDescent="0.35">
      <c r="A232" s="1"/>
      <c r="B232" s="1" t="s">
        <v>250</v>
      </c>
      <c r="C232" s="79">
        <v>1.358E-2</v>
      </c>
      <c r="D232" s="79">
        <v>0.11364</v>
      </c>
      <c r="E232" s="72">
        <v>28398803</v>
      </c>
      <c r="F232" s="1" t="s">
        <v>36</v>
      </c>
    </row>
    <row r="233" spans="1:6" x14ac:dyDescent="0.35">
      <c r="A233" s="1"/>
      <c r="B233" s="1" t="s">
        <v>210</v>
      </c>
      <c r="C233" s="79">
        <v>8.3899999999999999E-3</v>
      </c>
      <c r="D233" s="79">
        <v>7.0239999999999997E-2</v>
      </c>
      <c r="E233" s="72">
        <v>17552328</v>
      </c>
      <c r="F233" s="1" t="s">
        <v>36</v>
      </c>
    </row>
    <row r="234" spans="1:6" x14ac:dyDescent="0.35">
      <c r="A234" s="1"/>
      <c r="B234" s="1" t="s">
        <v>256</v>
      </c>
      <c r="C234" s="79">
        <v>5.11E-3</v>
      </c>
      <c r="D234" s="79">
        <v>4.2759999999999999E-2</v>
      </c>
      <c r="E234" s="72">
        <v>10685882</v>
      </c>
      <c r="F234" s="1" t="s">
        <v>36</v>
      </c>
    </row>
    <row r="235" spans="1:6" x14ac:dyDescent="0.35">
      <c r="A235" s="1"/>
      <c r="B235" s="1" t="s">
        <v>254</v>
      </c>
      <c r="C235" s="79">
        <v>6.4000000000000005E-4</v>
      </c>
      <c r="D235" s="79">
        <v>5.3800000000000002E-3</v>
      </c>
      <c r="E235" s="72">
        <v>1343715</v>
      </c>
      <c r="F235" s="1" t="s">
        <v>36</v>
      </c>
    </row>
    <row r="236" spans="1:6" x14ac:dyDescent="0.35">
      <c r="A236" s="1"/>
      <c r="B236" s="1" t="s">
        <v>257</v>
      </c>
      <c r="C236" s="79">
        <v>4.0999999999999999E-4</v>
      </c>
      <c r="D236" s="79">
        <v>3.4399999999999999E-3</v>
      </c>
      <c r="E236" s="72">
        <v>860534</v>
      </c>
      <c r="F236" s="1" t="s">
        <v>36</v>
      </c>
    </row>
    <row r="237" spans="1:6" x14ac:dyDescent="0.35">
      <c r="A237" s="1"/>
      <c r="B237" s="1" t="s">
        <v>255</v>
      </c>
      <c r="C237" s="79">
        <v>0</v>
      </c>
      <c r="D237" s="79">
        <v>0</v>
      </c>
      <c r="E237" s="72">
        <v>0</v>
      </c>
      <c r="F237" s="1" t="s">
        <v>36</v>
      </c>
    </row>
    <row r="238" spans="1:6" x14ac:dyDescent="0.35">
      <c r="A238" s="1"/>
      <c r="B238" s="1" t="s">
        <v>253</v>
      </c>
      <c r="C238" s="79">
        <v>0</v>
      </c>
      <c r="D238" s="79">
        <v>0</v>
      </c>
      <c r="E238" s="72">
        <v>0</v>
      </c>
      <c r="F238" s="1" t="s">
        <v>36</v>
      </c>
    </row>
    <row r="239" spans="1:6" x14ac:dyDescent="0.35">
      <c r="A239" s="1"/>
      <c r="B239" s="1"/>
      <c r="C239" s="79"/>
      <c r="D239" s="79"/>
      <c r="E239" s="1"/>
      <c r="F239" s="1"/>
    </row>
    <row r="240" spans="1:6" x14ac:dyDescent="0.35">
      <c r="A240" s="1" t="s">
        <v>108</v>
      </c>
      <c r="B240" s="1"/>
      <c r="C240" s="79">
        <v>0.11948</v>
      </c>
      <c r="D240" s="79">
        <v>1</v>
      </c>
      <c r="E240" s="72">
        <v>249900880</v>
      </c>
      <c r="F240" s="1" t="str">
        <f>F238</f>
        <v>IL</v>
      </c>
    </row>
    <row r="241" spans="1:6" x14ac:dyDescent="0.35">
      <c r="A241" s="1" t="s">
        <v>258</v>
      </c>
      <c r="B241" s="1"/>
      <c r="C241" s="79"/>
      <c r="D241" s="79"/>
      <c r="E241" s="72">
        <v>2091539486</v>
      </c>
      <c r="F241" s="1" t="str">
        <f>F240</f>
        <v>IL</v>
      </c>
    </row>
    <row r="242" spans="1:6" x14ac:dyDescent="0.35">
      <c r="A242" s="1" t="s">
        <v>107</v>
      </c>
      <c r="B242" s="1"/>
      <c r="C242" s="79"/>
      <c r="D242" s="79"/>
      <c r="E242" s="1">
        <v>481</v>
      </c>
      <c r="F242" s="1" t="str">
        <f>F241</f>
        <v>IL</v>
      </c>
    </row>
    <row r="243" spans="1:6" x14ac:dyDescent="0.35">
      <c r="A243" s="1"/>
      <c r="B243" s="1"/>
      <c r="C243" s="79"/>
      <c r="D243" s="79"/>
      <c r="E243" s="1"/>
      <c r="F243" s="1"/>
    </row>
    <row r="244" spans="1:6" x14ac:dyDescent="0.35">
      <c r="A244" s="1" t="s">
        <v>37</v>
      </c>
      <c r="B244" s="1" t="s">
        <v>249</v>
      </c>
      <c r="C244" s="79">
        <v>2.819E-2</v>
      </c>
      <c r="D244" s="79">
        <v>0.60628000000000004</v>
      </c>
      <c r="E244" s="72">
        <v>7147644</v>
      </c>
      <c r="F244" s="1" t="s">
        <v>37</v>
      </c>
    </row>
    <row r="245" spans="1:6" x14ac:dyDescent="0.35">
      <c r="A245" s="1"/>
      <c r="B245" s="1" t="s">
        <v>250</v>
      </c>
      <c r="C245" s="79">
        <v>1.255E-2</v>
      </c>
      <c r="D245" s="79">
        <v>0.26987</v>
      </c>
      <c r="E245" s="72">
        <v>3181640</v>
      </c>
      <c r="F245" s="1" t="s">
        <v>37</v>
      </c>
    </row>
    <row r="246" spans="1:6" x14ac:dyDescent="0.35">
      <c r="A246" s="1"/>
      <c r="B246" s="1" t="s">
        <v>210</v>
      </c>
      <c r="C246" s="79">
        <v>3.15E-3</v>
      </c>
      <c r="D246" s="79">
        <v>6.7739999999999995E-2</v>
      </c>
      <c r="E246" s="72">
        <v>798563</v>
      </c>
      <c r="F246" s="1" t="s">
        <v>37</v>
      </c>
    </row>
    <row r="247" spans="1:6" x14ac:dyDescent="0.35">
      <c r="A247" s="1"/>
      <c r="B247" s="1" t="s">
        <v>251</v>
      </c>
      <c r="C247" s="79">
        <v>2.6099999999999999E-3</v>
      </c>
      <c r="D247" s="79">
        <v>5.6120000000000003E-2</v>
      </c>
      <c r="E247" s="72">
        <v>661593</v>
      </c>
      <c r="F247" s="1" t="s">
        <v>37</v>
      </c>
    </row>
    <row r="248" spans="1:6" x14ac:dyDescent="0.35">
      <c r="A248" s="1"/>
      <c r="B248" s="1" t="s">
        <v>257</v>
      </c>
      <c r="C248" s="79">
        <v>0</v>
      </c>
      <c r="D248" s="79">
        <v>0</v>
      </c>
      <c r="E248" s="72">
        <v>0</v>
      </c>
      <c r="F248" s="1" t="s">
        <v>37</v>
      </c>
    </row>
    <row r="249" spans="1:6" x14ac:dyDescent="0.35">
      <c r="A249" s="1"/>
      <c r="B249" s="1" t="s">
        <v>254</v>
      </c>
      <c r="C249" s="79">
        <v>0</v>
      </c>
      <c r="D249" s="79">
        <v>0</v>
      </c>
      <c r="E249" s="72">
        <v>0</v>
      </c>
      <c r="F249" s="1" t="s">
        <v>37</v>
      </c>
    </row>
    <row r="250" spans="1:6" x14ac:dyDescent="0.35">
      <c r="A250" s="1"/>
      <c r="B250" s="1" t="s">
        <v>252</v>
      </c>
      <c r="C250" s="79">
        <v>0</v>
      </c>
      <c r="D250" s="79">
        <v>0</v>
      </c>
      <c r="E250" s="72">
        <v>0</v>
      </c>
      <c r="F250" s="1" t="s">
        <v>37</v>
      </c>
    </row>
    <row r="251" spans="1:6" x14ac:dyDescent="0.35">
      <c r="A251" s="1"/>
      <c r="B251" s="1" t="s">
        <v>255</v>
      </c>
      <c r="C251" s="79">
        <v>0</v>
      </c>
      <c r="D251" s="79">
        <v>0</v>
      </c>
      <c r="E251" s="72">
        <v>0</v>
      </c>
      <c r="F251" s="1" t="s">
        <v>37</v>
      </c>
    </row>
    <row r="252" spans="1:6" x14ac:dyDescent="0.35">
      <c r="A252" s="1"/>
      <c r="B252" s="1" t="s">
        <v>253</v>
      </c>
      <c r="C252" s="79">
        <v>0</v>
      </c>
      <c r="D252" s="79">
        <v>0</v>
      </c>
      <c r="E252" s="72">
        <v>0</v>
      </c>
      <c r="F252" s="1" t="s">
        <v>37</v>
      </c>
    </row>
    <row r="253" spans="1:6" x14ac:dyDescent="0.35">
      <c r="A253" s="1"/>
      <c r="B253" s="1" t="s">
        <v>256</v>
      </c>
      <c r="C253" s="79">
        <v>0</v>
      </c>
      <c r="D253" s="79">
        <v>0</v>
      </c>
      <c r="E253" s="72">
        <v>0</v>
      </c>
      <c r="F253" s="1" t="s">
        <v>37</v>
      </c>
    </row>
    <row r="254" spans="1:6" x14ac:dyDescent="0.35">
      <c r="A254" s="1"/>
      <c r="B254" s="1"/>
      <c r="C254" s="79"/>
      <c r="D254" s="79"/>
      <c r="E254" s="1"/>
      <c r="F254" s="1"/>
    </row>
    <row r="255" spans="1:6" x14ac:dyDescent="0.35">
      <c r="A255" s="1" t="s">
        <v>108</v>
      </c>
      <c r="B255" s="1"/>
      <c r="C255" s="79">
        <v>4.65E-2</v>
      </c>
      <c r="D255" s="79">
        <v>1</v>
      </c>
      <c r="E255" s="72">
        <v>11789440</v>
      </c>
      <c r="F255" s="1" t="str">
        <f>F253</f>
        <v>IN</v>
      </c>
    </row>
    <row r="256" spans="1:6" x14ac:dyDescent="0.35">
      <c r="A256" s="1" t="s">
        <v>258</v>
      </c>
      <c r="B256" s="1"/>
      <c r="C256" s="79"/>
      <c r="D256" s="79"/>
      <c r="E256" s="72">
        <v>253519759</v>
      </c>
      <c r="F256" s="1" t="str">
        <f>F255</f>
        <v>IN</v>
      </c>
    </row>
    <row r="257" spans="1:6" x14ac:dyDescent="0.35">
      <c r="A257" s="1" t="s">
        <v>107</v>
      </c>
      <c r="B257" s="1"/>
      <c r="C257" s="79"/>
      <c r="D257" s="79"/>
      <c r="E257" s="1">
        <v>486</v>
      </c>
      <c r="F257" s="1" t="str">
        <f>F256</f>
        <v>IN</v>
      </c>
    </row>
    <row r="258" spans="1:6" x14ac:dyDescent="0.35">
      <c r="A258" s="1"/>
      <c r="B258" s="1"/>
      <c r="C258" s="79"/>
      <c r="D258" s="79"/>
      <c r="E258" s="1"/>
      <c r="F258" s="1"/>
    </row>
    <row r="259" spans="1:6" x14ac:dyDescent="0.35">
      <c r="A259" s="1" t="s">
        <v>38</v>
      </c>
      <c r="B259" s="1" t="s">
        <v>210</v>
      </c>
      <c r="C259" s="79">
        <v>9.0399999999999994E-2</v>
      </c>
      <c r="D259" s="79">
        <v>0.51305000000000001</v>
      </c>
      <c r="E259" s="72">
        <v>12109437</v>
      </c>
      <c r="F259" s="1" t="s">
        <v>38</v>
      </c>
    </row>
    <row r="260" spans="1:6" x14ac:dyDescent="0.35">
      <c r="A260" s="1"/>
      <c r="B260" s="1" t="s">
        <v>249</v>
      </c>
      <c r="C260" s="79">
        <v>3.5229999999999997E-2</v>
      </c>
      <c r="D260" s="79">
        <v>0.19994999999999999</v>
      </c>
      <c r="E260" s="72">
        <v>4719357</v>
      </c>
      <c r="F260" s="1" t="s">
        <v>38</v>
      </c>
    </row>
    <row r="261" spans="1:6" x14ac:dyDescent="0.35">
      <c r="A261" s="1"/>
      <c r="B261" s="1" t="s">
        <v>250</v>
      </c>
      <c r="C261" s="79">
        <v>1.687E-2</v>
      </c>
      <c r="D261" s="79">
        <v>9.5759999999999998E-2</v>
      </c>
      <c r="E261" s="72">
        <v>2260173</v>
      </c>
      <c r="F261" s="1" t="s">
        <v>38</v>
      </c>
    </row>
    <row r="262" spans="1:6" x14ac:dyDescent="0.35">
      <c r="A262" s="1"/>
      <c r="B262" s="1" t="s">
        <v>253</v>
      </c>
      <c r="C262" s="79">
        <v>1.2630000000000001E-2</v>
      </c>
      <c r="D262" s="79">
        <v>7.1709999999999996E-2</v>
      </c>
      <c r="E262" s="72">
        <v>1692512</v>
      </c>
      <c r="F262" s="1" t="s">
        <v>38</v>
      </c>
    </row>
    <row r="263" spans="1:6" x14ac:dyDescent="0.35">
      <c r="A263" s="1"/>
      <c r="B263" s="1" t="s">
        <v>251</v>
      </c>
      <c r="C263" s="79">
        <v>9.2499999999999995E-3</v>
      </c>
      <c r="D263" s="79">
        <v>5.2499999999999998E-2</v>
      </c>
      <c r="E263" s="72">
        <v>1239256</v>
      </c>
      <c r="F263" s="1" t="s">
        <v>38</v>
      </c>
    </row>
    <row r="264" spans="1:6" x14ac:dyDescent="0.35">
      <c r="A264" s="1"/>
      <c r="B264" s="1" t="s">
        <v>254</v>
      </c>
      <c r="C264" s="79">
        <v>6.6899999999999998E-3</v>
      </c>
      <c r="D264" s="79">
        <v>3.7990000000000003E-2</v>
      </c>
      <c r="E264" s="72">
        <v>896734</v>
      </c>
      <c r="F264" s="1" t="s">
        <v>38</v>
      </c>
    </row>
    <row r="265" spans="1:6" x14ac:dyDescent="0.35">
      <c r="A265" s="1"/>
      <c r="B265" s="1" t="s">
        <v>255</v>
      </c>
      <c r="C265" s="79">
        <v>4.5700000000000003E-3</v>
      </c>
      <c r="D265" s="79">
        <v>2.5950000000000001E-2</v>
      </c>
      <c r="E265" s="72">
        <v>612482</v>
      </c>
      <c r="F265" s="1" t="s">
        <v>38</v>
      </c>
    </row>
    <row r="266" spans="1:6" x14ac:dyDescent="0.35">
      <c r="A266" s="1"/>
      <c r="B266" s="1" t="s">
        <v>256</v>
      </c>
      <c r="C266" s="79">
        <v>5.4000000000000001E-4</v>
      </c>
      <c r="D266" s="79">
        <v>3.0899999999999999E-3</v>
      </c>
      <c r="E266" s="72">
        <v>72880</v>
      </c>
      <c r="F266" s="1" t="s">
        <v>38</v>
      </c>
    </row>
    <row r="267" spans="1:6" x14ac:dyDescent="0.35">
      <c r="A267" s="1"/>
      <c r="B267" s="1" t="s">
        <v>257</v>
      </c>
      <c r="C267" s="79">
        <v>0</v>
      </c>
      <c r="D267" s="79">
        <v>0</v>
      </c>
      <c r="E267" s="72">
        <v>0</v>
      </c>
      <c r="F267" s="1" t="s">
        <v>38</v>
      </c>
    </row>
    <row r="268" spans="1:6" x14ac:dyDescent="0.35">
      <c r="A268" s="1"/>
      <c r="B268" s="1" t="s">
        <v>252</v>
      </c>
      <c r="C268" s="79">
        <v>0</v>
      </c>
      <c r="D268" s="79">
        <v>0</v>
      </c>
      <c r="E268" s="72">
        <v>0</v>
      </c>
      <c r="F268" s="1" t="s">
        <v>38</v>
      </c>
    </row>
    <row r="269" spans="1:6" x14ac:dyDescent="0.35">
      <c r="A269" s="1"/>
      <c r="B269" s="1"/>
      <c r="C269" s="79"/>
      <c r="D269" s="79"/>
      <c r="E269" s="1"/>
      <c r="F269" s="1"/>
    </row>
    <row r="270" spans="1:6" x14ac:dyDescent="0.35">
      <c r="A270" s="1" t="s">
        <v>108</v>
      </c>
      <c r="B270" s="1"/>
      <c r="C270" s="79">
        <v>0.1762</v>
      </c>
      <c r="D270" s="79">
        <v>1</v>
      </c>
      <c r="E270" s="72">
        <v>23602831</v>
      </c>
      <c r="F270" s="1" t="str">
        <f>F268</f>
        <v>KS</v>
      </c>
    </row>
    <row r="271" spans="1:6" x14ac:dyDescent="0.35">
      <c r="A271" s="1" t="s">
        <v>258</v>
      </c>
      <c r="B271" s="1"/>
      <c r="C271" s="79"/>
      <c r="D271" s="79"/>
      <c r="E271" s="72">
        <v>133957867</v>
      </c>
      <c r="F271" s="1" t="str">
        <f>F270</f>
        <v>KS</v>
      </c>
    </row>
    <row r="272" spans="1:6" x14ac:dyDescent="0.35">
      <c r="A272" s="1" t="s">
        <v>107</v>
      </c>
      <c r="B272" s="1"/>
      <c r="C272" s="79"/>
      <c r="D272" s="79"/>
      <c r="E272" s="1">
        <v>483</v>
      </c>
      <c r="F272" s="1" t="str">
        <f>F271</f>
        <v>KS</v>
      </c>
    </row>
    <row r="273" spans="1:6" x14ac:dyDescent="0.35">
      <c r="A273" s="1"/>
      <c r="B273" s="1"/>
      <c r="C273" s="79"/>
      <c r="D273" s="79"/>
      <c r="E273" s="1"/>
      <c r="F273" s="1"/>
    </row>
    <row r="274" spans="1:6" x14ac:dyDescent="0.35">
      <c r="A274" s="1" t="s">
        <v>19</v>
      </c>
      <c r="B274" s="1" t="s">
        <v>210</v>
      </c>
      <c r="C274" s="79">
        <v>0.30231999999999998</v>
      </c>
      <c r="D274" s="79">
        <v>0.87246999999999997</v>
      </c>
      <c r="E274" s="72">
        <v>37396851</v>
      </c>
      <c r="F274" s="1" t="s">
        <v>19</v>
      </c>
    </row>
    <row r="275" spans="1:6" x14ac:dyDescent="0.35">
      <c r="A275" s="1"/>
      <c r="B275" s="1" t="s">
        <v>249</v>
      </c>
      <c r="C275" s="79">
        <v>2.2349999999999998E-2</v>
      </c>
      <c r="D275" s="79">
        <v>6.4509999999999998E-2</v>
      </c>
      <c r="E275" s="72">
        <v>2764906</v>
      </c>
      <c r="F275" s="1" t="s">
        <v>19</v>
      </c>
    </row>
    <row r="276" spans="1:6" x14ac:dyDescent="0.35">
      <c r="A276" s="1"/>
      <c r="B276" s="1" t="s">
        <v>250</v>
      </c>
      <c r="C276" s="79">
        <v>1.043E-2</v>
      </c>
      <c r="D276" s="79">
        <v>3.0110000000000001E-2</v>
      </c>
      <c r="E276" s="72">
        <v>1290598</v>
      </c>
      <c r="F276" s="1" t="s">
        <v>19</v>
      </c>
    </row>
    <row r="277" spans="1:6" x14ac:dyDescent="0.35">
      <c r="A277" s="1"/>
      <c r="B277" s="1" t="s">
        <v>251</v>
      </c>
      <c r="C277" s="79">
        <v>5.2399999999999999E-3</v>
      </c>
      <c r="D277" s="79">
        <v>1.511E-2</v>
      </c>
      <c r="E277" s="72">
        <v>647696</v>
      </c>
      <c r="F277" s="1" t="s">
        <v>19</v>
      </c>
    </row>
    <row r="278" spans="1:6" x14ac:dyDescent="0.35">
      <c r="A278" s="1"/>
      <c r="B278" s="1" t="s">
        <v>255</v>
      </c>
      <c r="C278" s="79">
        <v>2.1099999999999999E-3</v>
      </c>
      <c r="D278" s="79">
        <v>6.0899999999999999E-3</v>
      </c>
      <c r="E278" s="72">
        <v>260855</v>
      </c>
      <c r="F278" s="1" t="s">
        <v>19</v>
      </c>
    </row>
    <row r="279" spans="1:6" x14ac:dyDescent="0.35">
      <c r="A279" s="1"/>
      <c r="B279" s="1" t="s">
        <v>256</v>
      </c>
      <c r="C279" s="79">
        <v>1.9E-3</v>
      </c>
      <c r="D279" s="79">
        <v>5.4900000000000001E-3</v>
      </c>
      <c r="E279" s="72">
        <v>235260</v>
      </c>
      <c r="F279" s="1" t="s">
        <v>19</v>
      </c>
    </row>
    <row r="280" spans="1:6" x14ac:dyDescent="0.35">
      <c r="A280" s="1"/>
      <c r="B280" s="1" t="s">
        <v>254</v>
      </c>
      <c r="C280" s="79">
        <v>1.6800000000000001E-3</v>
      </c>
      <c r="D280" s="79">
        <v>4.8399999999999997E-3</v>
      </c>
      <c r="E280" s="72">
        <v>207288</v>
      </c>
      <c r="F280" s="1" t="s">
        <v>19</v>
      </c>
    </row>
    <row r="281" spans="1:6" x14ac:dyDescent="0.35">
      <c r="A281" s="1"/>
      <c r="B281" s="1" t="s">
        <v>253</v>
      </c>
      <c r="C281" s="79">
        <v>4.8000000000000001E-4</v>
      </c>
      <c r="D281" s="79">
        <v>1.39E-3</v>
      </c>
      <c r="E281" s="72">
        <v>59625</v>
      </c>
      <c r="F281" s="1" t="s">
        <v>19</v>
      </c>
    </row>
    <row r="282" spans="1:6" x14ac:dyDescent="0.35">
      <c r="A282" s="1"/>
      <c r="B282" s="1" t="s">
        <v>257</v>
      </c>
      <c r="C282" s="79">
        <v>0</v>
      </c>
      <c r="D282" s="79">
        <v>0</v>
      </c>
      <c r="E282" s="72">
        <v>0</v>
      </c>
      <c r="F282" s="1" t="s">
        <v>19</v>
      </c>
    </row>
    <row r="283" spans="1:6" x14ac:dyDescent="0.35">
      <c r="A283" s="1"/>
      <c r="B283" s="1" t="s">
        <v>252</v>
      </c>
      <c r="C283" s="79">
        <v>0</v>
      </c>
      <c r="D283" s="79">
        <v>0</v>
      </c>
      <c r="E283" s="72">
        <v>0</v>
      </c>
      <c r="F283" s="1" t="s">
        <v>19</v>
      </c>
    </row>
    <row r="284" spans="1:6" x14ac:dyDescent="0.35">
      <c r="A284" s="1"/>
      <c r="B284" s="1"/>
      <c r="C284" s="79"/>
      <c r="D284" s="79"/>
      <c r="E284" s="1"/>
      <c r="F284" s="1"/>
    </row>
    <row r="285" spans="1:6" x14ac:dyDescent="0.35">
      <c r="A285" s="1" t="s">
        <v>108</v>
      </c>
      <c r="B285" s="1"/>
      <c r="C285" s="79">
        <v>0.34650999999999998</v>
      </c>
      <c r="D285" s="79">
        <v>1</v>
      </c>
      <c r="E285" s="72">
        <v>42863079</v>
      </c>
      <c r="F285" s="1" t="str">
        <f>F283</f>
        <v>KY</v>
      </c>
    </row>
    <row r="286" spans="1:6" x14ac:dyDescent="0.35">
      <c r="A286" s="1" t="s">
        <v>258</v>
      </c>
      <c r="B286" s="1"/>
      <c r="C286" s="79"/>
      <c r="D286" s="79"/>
      <c r="E286" s="72">
        <v>123700821</v>
      </c>
      <c r="F286" s="1" t="str">
        <f>F285</f>
        <v>KY</v>
      </c>
    </row>
    <row r="287" spans="1:6" x14ac:dyDescent="0.35">
      <c r="A287" s="1" t="s">
        <v>107</v>
      </c>
      <c r="B287" s="1"/>
      <c r="C287" s="79"/>
      <c r="D287" s="79"/>
      <c r="E287" s="1">
        <v>471</v>
      </c>
      <c r="F287" s="1" t="str">
        <f>F286</f>
        <v>KY</v>
      </c>
    </row>
    <row r="288" spans="1:6" x14ac:dyDescent="0.35">
      <c r="A288" s="1"/>
      <c r="B288" s="1"/>
      <c r="C288" s="79"/>
      <c r="D288" s="79"/>
      <c r="E288" s="1"/>
      <c r="F288" s="1"/>
    </row>
    <row r="289" spans="1:6" x14ac:dyDescent="0.35">
      <c r="A289" s="1" t="s">
        <v>26</v>
      </c>
      <c r="B289" s="1" t="s">
        <v>249</v>
      </c>
      <c r="C289" s="79">
        <v>5.586E-2</v>
      </c>
      <c r="D289" s="79">
        <v>0.48702000000000001</v>
      </c>
      <c r="E289" s="72">
        <v>6276642</v>
      </c>
      <c r="F289" s="1" t="s">
        <v>26</v>
      </c>
    </row>
    <row r="290" spans="1:6" x14ac:dyDescent="0.35">
      <c r="A290" s="1"/>
      <c r="B290" s="1" t="s">
        <v>250</v>
      </c>
      <c r="C290" s="79">
        <v>3.0370000000000001E-2</v>
      </c>
      <c r="D290" s="79">
        <v>0.26483000000000001</v>
      </c>
      <c r="E290" s="72">
        <v>3413136</v>
      </c>
      <c r="F290" s="1" t="s">
        <v>26</v>
      </c>
    </row>
    <row r="291" spans="1:6" x14ac:dyDescent="0.35">
      <c r="A291" s="1"/>
      <c r="B291" s="1" t="s">
        <v>256</v>
      </c>
      <c r="C291" s="79">
        <v>1.281E-2</v>
      </c>
      <c r="D291" s="79">
        <v>0.11166</v>
      </c>
      <c r="E291" s="72">
        <v>1439095</v>
      </c>
      <c r="F291" s="1" t="s">
        <v>26</v>
      </c>
    </row>
    <row r="292" spans="1:6" x14ac:dyDescent="0.35">
      <c r="A292" s="1"/>
      <c r="B292" s="1" t="s">
        <v>251</v>
      </c>
      <c r="C292" s="79">
        <v>1.095E-2</v>
      </c>
      <c r="D292" s="79">
        <v>9.5469999999999999E-2</v>
      </c>
      <c r="E292" s="72">
        <v>1230356</v>
      </c>
      <c r="F292" s="1" t="s">
        <v>26</v>
      </c>
    </row>
    <row r="293" spans="1:6" x14ac:dyDescent="0.35">
      <c r="A293" s="1"/>
      <c r="B293" s="1" t="s">
        <v>255</v>
      </c>
      <c r="C293" s="79">
        <v>2.48E-3</v>
      </c>
      <c r="D293" s="79">
        <v>2.1600000000000001E-2</v>
      </c>
      <c r="E293" s="72">
        <v>278321</v>
      </c>
      <c r="F293" s="1" t="s">
        <v>26</v>
      </c>
    </row>
    <row r="294" spans="1:6" x14ac:dyDescent="0.35">
      <c r="A294" s="1"/>
      <c r="B294" s="1" t="s">
        <v>253</v>
      </c>
      <c r="C294" s="79">
        <v>1.8699999999999999E-3</v>
      </c>
      <c r="D294" s="79">
        <v>1.626E-2</v>
      </c>
      <c r="E294" s="72">
        <v>209622</v>
      </c>
      <c r="F294" s="1" t="s">
        <v>26</v>
      </c>
    </row>
    <row r="295" spans="1:6" x14ac:dyDescent="0.35">
      <c r="A295" s="1"/>
      <c r="B295" s="1" t="s">
        <v>254</v>
      </c>
      <c r="C295" s="79">
        <v>3.6000000000000002E-4</v>
      </c>
      <c r="D295" s="79">
        <v>3.1700000000000001E-3</v>
      </c>
      <c r="E295" s="72">
        <v>40802</v>
      </c>
      <c r="F295" s="1" t="s">
        <v>26</v>
      </c>
    </row>
    <row r="296" spans="1:6" x14ac:dyDescent="0.35">
      <c r="A296" s="1"/>
      <c r="B296" s="1" t="s">
        <v>257</v>
      </c>
      <c r="C296" s="79">
        <v>0</v>
      </c>
      <c r="D296" s="79">
        <v>0</v>
      </c>
      <c r="E296" s="72">
        <v>0</v>
      </c>
      <c r="F296" s="1" t="s">
        <v>26</v>
      </c>
    </row>
    <row r="297" spans="1:6" x14ac:dyDescent="0.35">
      <c r="A297" s="1"/>
      <c r="B297" s="1" t="s">
        <v>210</v>
      </c>
      <c r="C297" s="79">
        <v>0</v>
      </c>
      <c r="D297" s="79">
        <v>0</v>
      </c>
      <c r="E297" s="72">
        <v>0</v>
      </c>
      <c r="F297" s="1" t="s">
        <v>26</v>
      </c>
    </row>
    <row r="298" spans="1:6" x14ac:dyDescent="0.35">
      <c r="A298" s="1"/>
      <c r="B298" s="1" t="s">
        <v>252</v>
      </c>
      <c r="C298" s="79">
        <v>0</v>
      </c>
      <c r="D298" s="79">
        <v>0</v>
      </c>
      <c r="E298" s="72">
        <v>0</v>
      </c>
      <c r="F298" s="1" t="s">
        <v>26</v>
      </c>
    </row>
    <row r="299" spans="1:6" x14ac:dyDescent="0.35">
      <c r="A299" s="1"/>
      <c r="B299" s="1"/>
      <c r="C299" s="79"/>
      <c r="D299" s="79"/>
      <c r="E299" s="1"/>
      <c r="F299" s="1"/>
    </row>
    <row r="300" spans="1:6" x14ac:dyDescent="0.35">
      <c r="A300" s="1" t="s">
        <v>108</v>
      </c>
      <c r="B300" s="1"/>
      <c r="C300" s="79">
        <v>0.11469</v>
      </c>
      <c r="D300" s="79">
        <v>1</v>
      </c>
      <c r="E300" s="72">
        <v>12887975</v>
      </c>
      <c r="F300" s="1" t="str">
        <f>F298</f>
        <v>LA</v>
      </c>
    </row>
    <row r="301" spans="1:6" x14ac:dyDescent="0.35">
      <c r="A301" s="1" t="s">
        <v>258</v>
      </c>
      <c r="B301" s="1"/>
      <c r="C301" s="79"/>
      <c r="D301" s="79"/>
      <c r="E301" s="72">
        <v>112373489</v>
      </c>
      <c r="F301" s="1" t="str">
        <f>F300</f>
        <v>LA</v>
      </c>
    </row>
    <row r="302" spans="1:6" x14ac:dyDescent="0.35">
      <c r="A302" s="1" t="s">
        <v>107</v>
      </c>
      <c r="B302" s="1"/>
      <c r="C302" s="79"/>
      <c r="D302" s="79"/>
      <c r="E302" s="1">
        <v>481</v>
      </c>
      <c r="F302" s="1" t="str">
        <f>F301</f>
        <v>LA</v>
      </c>
    </row>
    <row r="303" spans="1:6" x14ac:dyDescent="0.35">
      <c r="A303" s="1"/>
      <c r="B303" s="1"/>
      <c r="C303" s="79"/>
      <c r="D303" s="79"/>
      <c r="E303" s="1"/>
      <c r="F303" s="1"/>
    </row>
    <row r="304" spans="1:6" x14ac:dyDescent="0.35">
      <c r="A304" s="1" t="s">
        <v>2</v>
      </c>
      <c r="B304" s="1" t="s">
        <v>210</v>
      </c>
      <c r="C304" s="79">
        <v>7.7729999999999994E-2</v>
      </c>
      <c r="D304" s="79">
        <v>0.37256</v>
      </c>
      <c r="E304" s="72">
        <v>162978178</v>
      </c>
      <c r="F304" s="1" t="s">
        <v>2</v>
      </c>
    </row>
    <row r="305" spans="1:6" x14ac:dyDescent="0.35">
      <c r="A305" s="1"/>
      <c r="B305" s="1" t="s">
        <v>249</v>
      </c>
      <c r="C305" s="79">
        <v>5.0389999999999997E-2</v>
      </c>
      <c r="D305" s="79">
        <v>0.24152000000000001</v>
      </c>
      <c r="E305" s="72">
        <v>105654700</v>
      </c>
      <c r="F305" s="1" t="s">
        <v>2</v>
      </c>
    </row>
    <row r="306" spans="1:6" x14ac:dyDescent="0.35">
      <c r="A306" s="1"/>
      <c r="B306" s="1" t="s">
        <v>251</v>
      </c>
      <c r="C306" s="79">
        <v>3.2379999999999999E-2</v>
      </c>
      <c r="D306" s="79">
        <v>0.1552</v>
      </c>
      <c r="E306" s="72">
        <v>67894184</v>
      </c>
      <c r="F306" s="1" t="s">
        <v>2</v>
      </c>
    </row>
    <row r="307" spans="1:6" x14ac:dyDescent="0.35">
      <c r="A307" s="1"/>
      <c r="B307" s="1" t="s">
        <v>250</v>
      </c>
      <c r="C307" s="79">
        <v>3.1850000000000003E-2</v>
      </c>
      <c r="D307" s="79">
        <v>0.15265000000000001</v>
      </c>
      <c r="E307" s="72">
        <v>66776134</v>
      </c>
      <c r="F307" s="1" t="s">
        <v>2</v>
      </c>
    </row>
    <row r="308" spans="1:6" x14ac:dyDescent="0.35">
      <c r="A308" s="1"/>
      <c r="B308" s="1" t="s">
        <v>255</v>
      </c>
      <c r="C308" s="79">
        <v>6.4599999999999996E-3</v>
      </c>
      <c r="D308" s="79">
        <v>3.0980000000000001E-2</v>
      </c>
      <c r="E308" s="72">
        <v>13552430</v>
      </c>
      <c r="F308" s="1" t="s">
        <v>2</v>
      </c>
    </row>
    <row r="309" spans="1:6" x14ac:dyDescent="0.35">
      <c r="A309" s="1"/>
      <c r="B309" s="1" t="s">
        <v>256</v>
      </c>
      <c r="C309" s="79">
        <v>3.9699999999999996E-3</v>
      </c>
      <c r="D309" s="79">
        <v>1.9019999999999999E-2</v>
      </c>
      <c r="E309" s="72">
        <v>8318422</v>
      </c>
      <c r="F309" s="1" t="s">
        <v>2</v>
      </c>
    </row>
    <row r="310" spans="1:6" x14ac:dyDescent="0.35">
      <c r="A310" s="1"/>
      <c r="B310" s="1" t="s">
        <v>254</v>
      </c>
      <c r="C310" s="79">
        <v>3.0799999999999998E-3</v>
      </c>
      <c r="D310" s="79">
        <v>1.477E-2</v>
      </c>
      <c r="E310" s="72">
        <v>6462798</v>
      </c>
      <c r="F310" s="1" t="s">
        <v>2</v>
      </c>
    </row>
    <row r="311" spans="1:6" x14ac:dyDescent="0.35">
      <c r="A311" s="1"/>
      <c r="B311" s="1" t="s">
        <v>253</v>
      </c>
      <c r="C311" s="79">
        <v>2.5899999999999999E-3</v>
      </c>
      <c r="D311" s="79">
        <v>1.243E-2</v>
      </c>
      <c r="E311" s="72">
        <v>5436249</v>
      </c>
      <c r="F311" s="1" t="s">
        <v>2</v>
      </c>
    </row>
    <row r="312" spans="1:6" x14ac:dyDescent="0.35">
      <c r="A312" s="1"/>
      <c r="B312" s="1" t="s">
        <v>257</v>
      </c>
      <c r="C312" s="79">
        <v>1.8000000000000001E-4</v>
      </c>
      <c r="D312" s="79">
        <v>8.8000000000000003E-4</v>
      </c>
      <c r="E312" s="72">
        <v>387130</v>
      </c>
      <c r="F312" s="1" t="s">
        <v>2</v>
      </c>
    </row>
    <row r="313" spans="1:6" x14ac:dyDescent="0.35">
      <c r="A313" s="1"/>
      <c r="B313" s="1" t="s">
        <v>252</v>
      </c>
      <c r="C313" s="79">
        <v>0</v>
      </c>
      <c r="D313" s="79">
        <v>0</v>
      </c>
      <c r="E313" s="72">
        <v>0</v>
      </c>
      <c r="F313" s="1" t="s">
        <v>2</v>
      </c>
    </row>
    <row r="314" spans="1:6" x14ac:dyDescent="0.35">
      <c r="A314" s="1"/>
      <c r="B314" s="1"/>
      <c r="C314" s="79"/>
      <c r="D314" s="79"/>
      <c r="E314" s="1"/>
      <c r="F314" s="1"/>
    </row>
    <row r="315" spans="1:6" x14ac:dyDescent="0.35">
      <c r="A315" s="1" t="s">
        <v>108</v>
      </c>
      <c r="B315" s="1"/>
      <c r="C315" s="79">
        <v>0.20863999999999999</v>
      </c>
      <c r="D315" s="79">
        <v>1</v>
      </c>
      <c r="E315" s="72">
        <v>437460226</v>
      </c>
      <c r="F315" s="1" t="str">
        <f>F313</f>
        <v>MA</v>
      </c>
    </row>
    <row r="316" spans="1:6" x14ac:dyDescent="0.35">
      <c r="A316" s="1" t="s">
        <v>258</v>
      </c>
      <c r="B316" s="1"/>
      <c r="C316" s="79"/>
      <c r="D316" s="79"/>
      <c r="E316" s="72">
        <v>2096689775</v>
      </c>
      <c r="F316" s="1" t="str">
        <f>F315</f>
        <v>MA</v>
      </c>
    </row>
    <row r="317" spans="1:6" x14ac:dyDescent="0.35">
      <c r="A317" s="1" t="s">
        <v>107</v>
      </c>
      <c r="B317" s="1"/>
      <c r="C317" s="79"/>
      <c r="D317" s="79"/>
      <c r="E317" s="1">
        <v>434</v>
      </c>
      <c r="F317" s="1" t="str">
        <f>F316</f>
        <v>MA</v>
      </c>
    </row>
    <row r="318" spans="1:6" x14ac:dyDescent="0.35">
      <c r="A318" s="1"/>
      <c r="B318" s="1"/>
      <c r="C318" s="79"/>
      <c r="D318" s="79"/>
      <c r="E318" s="1"/>
      <c r="F318" s="1"/>
    </row>
    <row r="319" spans="1:6" x14ac:dyDescent="0.35">
      <c r="A319" s="1" t="s">
        <v>12</v>
      </c>
      <c r="B319" s="1" t="s">
        <v>249</v>
      </c>
      <c r="C319" s="79">
        <v>1.8839999999999999E-2</v>
      </c>
      <c r="D319" s="79">
        <v>0.27226</v>
      </c>
      <c r="E319" s="72">
        <v>6686135</v>
      </c>
      <c r="F319" s="1" t="s">
        <v>12</v>
      </c>
    </row>
    <row r="320" spans="1:6" x14ac:dyDescent="0.35">
      <c r="A320" s="1"/>
      <c r="B320" s="1" t="s">
        <v>250</v>
      </c>
      <c r="C320" s="79">
        <v>1.677E-2</v>
      </c>
      <c r="D320" s="79">
        <v>0.2424</v>
      </c>
      <c r="E320" s="72">
        <v>5952844</v>
      </c>
      <c r="F320" s="1" t="s">
        <v>12</v>
      </c>
    </row>
    <row r="321" spans="1:6" x14ac:dyDescent="0.35">
      <c r="A321" s="1"/>
      <c r="B321" s="1" t="s">
        <v>251</v>
      </c>
      <c r="C321" s="79">
        <v>1.3559999999999999E-2</v>
      </c>
      <c r="D321" s="79">
        <v>0.19591</v>
      </c>
      <c r="E321" s="72">
        <v>4811100</v>
      </c>
      <c r="F321" s="1" t="s">
        <v>12</v>
      </c>
    </row>
    <row r="322" spans="1:6" x14ac:dyDescent="0.35">
      <c r="A322" s="1"/>
      <c r="B322" s="1" t="s">
        <v>255</v>
      </c>
      <c r="C322" s="79">
        <v>9.41E-3</v>
      </c>
      <c r="D322" s="79">
        <v>0.13602</v>
      </c>
      <c r="E322" s="72">
        <v>3340412</v>
      </c>
      <c r="F322" s="1" t="s">
        <v>12</v>
      </c>
    </row>
    <row r="323" spans="1:6" x14ac:dyDescent="0.35">
      <c r="A323" s="1"/>
      <c r="B323" s="1" t="s">
        <v>210</v>
      </c>
      <c r="C323" s="79">
        <v>3.1099999999999999E-3</v>
      </c>
      <c r="D323" s="79">
        <v>4.4949999999999997E-2</v>
      </c>
      <c r="E323" s="72">
        <v>1103815</v>
      </c>
      <c r="F323" s="1" t="s">
        <v>12</v>
      </c>
    </row>
    <row r="324" spans="1:6" x14ac:dyDescent="0.35">
      <c r="A324" s="1"/>
      <c r="B324" s="1" t="s">
        <v>253</v>
      </c>
      <c r="C324" s="79">
        <v>2.7299999999999998E-3</v>
      </c>
      <c r="D324" s="79">
        <v>3.9480000000000001E-2</v>
      </c>
      <c r="E324" s="72">
        <v>969611</v>
      </c>
      <c r="F324" s="1" t="s">
        <v>12</v>
      </c>
    </row>
    <row r="325" spans="1:6" x14ac:dyDescent="0.35">
      <c r="A325" s="1"/>
      <c r="B325" s="1" t="s">
        <v>254</v>
      </c>
      <c r="C325" s="79">
        <v>2.7200000000000002E-3</v>
      </c>
      <c r="D325" s="79">
        <v>3.9309999999999998E-2</v>
      </c>
      <c r="E325" s="72">
        <v>965379</v>
      </c>
      <c r="F325" s="1" t="s">
        <v>12</v>
      </c>
    </row>
    <row r="326" spans="1:6" x14ac:dyDescent="0.35">
      <c r="A326" s="1"/>
      <c r="B326" s="1" t="s">
        <v>256</v>
      </c>
      <c r="C326" s="79">
        <v>2.0500000000000002E-3</v>
      </c>
      <c r="D326" s="79">
        <v>2.9680000000000002E-2</v>
      </c>
      <c r="E326" s="72">
        <v>728880</v>
      </c>
      <c r="F326" s="1" t="s">
        <v>12</v>
      </c>
    </row>
    <row r="327" spans="1:6" x14ac:dyDescent="0.35">
      <c r="A327" s="1"/>
      <c r="B327" s="1" t="s">
        <v>257</v>
      </c>
      <c r="C327" s="79">
        <v>0</v>
      </c>
      <c r="D327" s="79">
        <v>0</v>
      </c>
      <c r="E327" s="72">
        <v>0</v>
      </c>
      <c r="F327" s="1" t="s">
        <v>12</v>
      </c>
    </row>
    <row r="328" spans="1:6" x14ac:dyDescent="0.35">
      <c r="A328" s="1"/>
      <c r="B328" s="1" t="s">
        <v>252</v>
      </c>
      <c r="C328" s="79">
        <v>0</v>
      </c>
      <c r="D328" s="79">
        <v>0</v>
      </c>
      <c r="E328" s="72">
        <v>0</v>
      </c>
      <c r="F328" s="1" t="s">
        <v>12</v>
      </c>
    </row>
    <row r="329" spans="1:6" x14ac:dyDescent="0.35">
      <c r="A329" s="1"/>
      <c r="B329" s="1"/>
      <c r="C329" s="79"/>
      <c r="D329" s="79"/>
      <c r="E329" s="1"/>
      <c r="F329" s="1"/>
    </row>
    <row r="330" spans="1:6" x14ac:dyDescent="0.35">
      <c r="A330" s="1" t="s">
        <v>108</v>
      </c>
      <c r="B330" s="1"/>
      <c r="C330" s="79">
        <v>6.9199999999999998E-2</v>
      </c>
      <c r="D330" s="79">
        <v>1</v>
      </c>
      <c r="E330" s="72">
        <v>24558177</v>
      </c>
      <c r="F330" s="1" t="str">
        <f>F328</f>
        <v>MD</v>
      </c>
    </row>
    <row r="331" spans="1:6" x14ac:dyDescent="0.35">
      <c r="A331" s="1" t="s">
        <v>258</v>
      </c>
      <c r="B331" s="1"/>
      <c r="C331" s="79"/>
      <c r="D331" s="79"/>
      <c r="E331" s="72">
        <v>354903277</v>
      </c>
      <c r="F331" s="1" t="str">
        <f>F330</f>
        <v>MD</v>
      </c>
    </row>
    <row r="332" spans="1:6" x14ac:dyDescent="0.35">
      <c r="A332" s="1" t="s">
        <v>107</v>
      </c>
      <c r="B332" s="1"/>
      <c r="C332" s="79"/>
      <c r="D332" s="79"/>
      <c r="E332" s="1">
        <v>481</v>
      </c>
      <c r="F332" s="1" t="str">
        <f>F331</f>
        <v>MD</v>
      </c>
    </row>
    <row r="333" spans="1:6" x14ac:dyDescent="0.35">
      <c r="A333" s="1"/>
      <c r="B333" s="1"/>
      <c r="C333" s="79"/>
      <c r="D333" s="79"/>
      <c r="E333" s="1"/>
      <c r="F333" s="1"/>
    </row>
    <row r="334" spans="1:6" x14ac:dyDescent="0.35">
      <c r="A334" s="1" t="s">
        <v>3</v>
      </c>
      <c r="B334" s="1" t="s">
        <v>249</v>
      </c>
      <c r="C334" s="79">
        <v>2.6450000000000001E-2</v>
      </c>
      <c r="D334" s="79">
        <v>0.45173999999999997</v>
      </c>
      <c r="E334" s="72">
        <v>3140184</v>
      </c>
      <c r="F334" s="1" t="s">
        <v>3</v>
      </c>
    </row>
    <row r="335" spans="1:6" x14ac:dyDescent="0.35">
      <c r="A335" s="1"/>
      <c r="B335" s="1" t="s">
        <v>250</v>
      </c>
      <c r="C335" s="79">
        <v>1.704E-2</v>
      </c>
      <c r="D335" s="79">
        <v>0.29105999999999999</v>
      </c>
      <c r="E335" s="72">
        <v>2023293</v>
      </c>
      <c r="F335" s="1" t="s">
        <v>3</v>
      </c>
    </row>
    <row r="336" spans="1:6" x14ac:dyDescent="0.35">
      <c r="A336" s="1"/>
      <c r="B336" s="1" t="s">
        <v>210</v>
      </c>
      <c r="C336" s="79">
        <v>1.38E-2</v>
      </c>
      <c r="D336" s="79">
        <v>0.23573</v>
      </c>
      <c r="E336" s="72">
        <v>1638650</v>
      </c>
      <c r="F336" s="1" t="s">
        <v>3</v>
      </c>
    </row>
    <row r="337" spans="1:6" x14ac:dyDescent="0.35">
      <c r="A337" s="1"/>
      <c r="B337" s="1" t="s">
        <v>254</v>
      </c>
      <c r="C337" s="79">
        <v>9.3999999999999997E-4</v>
      </c>
      <c r="D337" s="79">
        <v>1.609E-2</v>
      </c>
      <c r="E337" s="72">
        <v>111856</v>
      </c>
      <c r="F337" s="1" t="s">
        <v>3</v>
      </c>
    </row>
    <row r="338" spans="1:6" x14ac:dyDescent="0.35">
      <c r="A338" s="1"/>
      <c r="B338" s="1" t="s">
        <v>251</v>
      </c>
      <c r="C338" s="79">
        <v>3.1E-4</v>
      </c>
      <c r="D338" s="79">
        <v>5.3800000000000002E-3</v>
      </c>
      <c r="E338" s="72">
        <v>37386</v>
      </c>
      <c r="F338" s="1" t="s">
        <v>3</v>
      </c>
    </row>
    <row r="339" spans="1:6" x14ac:dyDescent="0.35">
      <c r="A339" s="1"/>
      <c r="B339" s="1" t="s">
        <v>257</v>
      </c>
      <c r="C339" s="79">
        <v>0</v>
      </c>
      <c r="D339" s="79">
        <v>0</v>
      </c>
      <c r="E339" s="72">
        <v>0</v>
      </c>
      <c r="F339" s="1" t="s">
        <v>3</v>
      </c>
    </row>
    <row r="340" spans="1:6" x14ac:dyDescent="0.35">
      <c r="A340" s="1"/>
      <c r="B340" s="1" t="s">
        <v>252</v>
      </c>
      <c r="C340" s="79">
        <v>0</v>
      </c>
      <c r="D340" s="79">
        <v>0</v>
      </c>
      <c r="E340" s="72">
        <v>0</v>
      </c>
      <c r="F340" s="1" t="s">
        <v>3</v>
      </c>
    </row>
    <row r="341" spans="1:6" x14ac:dyDescent="0.35">
      <c r="A341" s="1"/>
      <c r="B341" s="1" t="s">
        <v>255</v>
      </c>
      <c r="C341" s="79">
        <v>0</v>
      </c>
      <c r="D341" s="79">
        <v>0</v>
      </c>
      <c r="E341" s="72">
        <v>0</v>
      </c>
      <c r="F341" s="1" t="s">
        <v>3</v>
      </c>
    </row>
    <row r="342" spans="1:6" x14ac:dyDescent="0.35">
      <c r="A342" s="1"/>
      <c r="B342" s="1" t="s">
        <v>253</v>
      </c>
      <c r="C342" s="79">
        <v>0</v>
      </c>
      <c r="D342" s="79">
        <v>0</v>
      </c>
      <c r="E342" s="72">
        <v>0</v>
      </c>
      <c r="F342" s="1" t="s">
        <v>3</v>
      </c>
    </row>
    <row r="343" spans="1:6" x14ac:dyDescent="0.35">
      <c r="A343" s="1"/>
      <c r="B343" s="1" t="s">
        <v>256</v>
      </c>
      <c r="C343" s="79">
        <v>0</v>
      </c>
      <c r="D343" s="79">
        <v>0</v>
      </c>
      <c r="E343" s="72">
        <v>0</v>
      </c>
      <c r="F343" s="1" t="s">
        <v>3</v>
      </c>
    </row>
    <row r="344" spans="1:6" x14ac:dyDescent="0.35">
      <c r="A344" s="1"/>
      <c r="B344" s="1"/>
      <c r="C344" s="79"/>
      <c r="D344" s="79"/>
      <c r="E344" s="1"/>
      <c r="F344" s="1"/>
    </row>
    <row r="345" spans="1:6" x14ac:dyDescent="0.35">
      <c r="A345" s="1" t="s">
        <v>108</v>
      </c>
      <c r="B345" s="1"/>
      <c r="C345" s="79">
        <v>5.8549999999999998E-2</v>
      </c>
      <c r="D345" s="79">
        <v>1</v>
      </c>
      <c r="E345" s="72">
        <v>6951368</v>
      </c>
      <c r="F345" s="1" t="str">
        <f>F343</f>
        <v>ME</v>
      </c>
    </row>
    <row r="346" spans="1:6" x14ac:dyDescent="0.35">
      <c r="A346" s="1" t="s">
        <v>258</v>
      </c>
      <c r="B346" s="1"/>
      <c r="C346" s="79"/>
      <c r="D346" s="79"/>
      <c r="E346" s="72">
        <v>118722808</v>
      </c>
      <c r="F346" s="1" t="str">
        <f>F345</f>
        <v>ME</v>
      </c>
    </row>
    <row r="347" spans="1:6" x14ac:dyDescent="0.35">
      <c r="A347" s="1" t="s">
        <v>107</v>
      </c>
      <c r="B347" s="1"/>
      <c r="C347" s="79"/>
      <c r="D347" s="79"/>
      <c r="E347" s="1">
        <v>360</v>
      </c>
      <c r="F347" s="1" t="str">
        <f>F346</f>
        <v>ME</v>
      </c>
    </row>
    <row r="348" spans="1:6" x14ac:dyDescent="0.35">
      <c r="A348" s="1"/>
      <c r="B348" s="1"/>
      <c r="C348" s="79"/>
      <c r="D348" s="79"/>
      <c r="E348" s="1"/>
      <c r="F348" s="1"/>
    </row>
    <row r="349" spans="1:6" x14ac:dyDescent="0.35">
      <c r="A349" s="1" t="s">
        <v>39</v>
      </c>
      <c r="B349" s="1" t="s">
        <v>210</v>
      </c>
      <c r="C349" s="79">
        <v>7.1480000000000002E-2</v>
      </c>
      <c r="D349" s="79">
        <v>0.36695</v>
      </c>
      <c r="E349" s="72">
        <v>51787128</v>
      </c>
      <c r="F349" s="1" t="s">
        <v>39</v>
      </c>
    </row>
    <row r="350" spans="1:6" x14ac:dyDescent="0.35">
      <c r="A350" s="1"/>
      <c r="B350" s="1" t="s">
        <v>249</v>
      </c>
      <c r="C350" s="79">
        <v>5.2630000000000003E-2</v>
      </c>
      <c r="D350" s="79">
        <v>0.27018999999999999</v>
      </c>
      <c r="E350" s="72">
        <v>38131547</v>
      </c>
      <c r="F350" s="1" t="s">
        <v>39</v>
      </c>
    </row>
    <row r="351" spans="1:6" x14ac:dyDescent="0.35">
      <c r="A351" s="1"/>
      <c r="B351" s="1" t="s">
        <v>250</v>
      </c>
      <c r="C351" s="79">
        <v>4.548E-2</v>
      </c>
      <c r="D351" s="79">
        <v>0.23346</v>
      </c>
      <c r="E351" s="72">
        <v>32947831</v>
      </c>
      <c r="F351" s="1" t="s">
        <v>39</v>
      </c>
    </row>
    <row r="352" spans="1:6" x14ac:dyDescent="0.35">
      <c r="A352" s="1"/>
      <c r="B352" s="1" t="s">
        <v>252</v>
      </c>
      <c r="C352" s="79">
        <v>1.405E-2</v>
      </c>
      <c r="D352" s="79">
        <v>7.2109999999999994E-2</v>
      </c>
      <c r="E352" s="72">
        <v>10177378</v>
      </c>
      <c r="F352" s="1" t="s">
        <v>39</v>
      </c>
    </row>
    <row r="353" spans="1:6" x14ac:dyDescent="0.35">
      <c r="A353" s="1"/>
      <c r="B353" s="1" t="s">
        <v>255</v>
      </c>
      <c r="C353" s="79">
        <v>5.8599999999999998E-3</v>
      </c>
      <c r="D353" s="79">
        <v>3.0099999999999998E-2</v>
      </c>
      <c r="E353" s="72">
        <v>4247845</v>
      </c>
      <c r="F353" s="1" t="s">
        <v>39</v>
      </c>
    </row>
    <row r="354" spans="1:6" x14ac:dyDescent="0.35">
      <c r="A354" s="1"/>
      <c r="B354" s="1" t="s">
        <v>251</v>
      </c>
      <c r="C354" s="79">
        <v>3.1199999999999999E-3</v>
      </c>
      <c r="D354" s="79">
        <v>1.6E-2</v>
      </c>
      <c r="E354" s="72">
        <v>2257649</v>
      </c>
      <c r="F354" s="1" t="s">
        <v>39</v>
      </c>
    </row>
    <row r="355" spans="1:6" x14ac:dyDescent="0.35">
      <c r="A355" s="1"/>
      <c r="B355" s="1" t="s">
        <v>254</v>
      </c>
      <c r="C355" s="79">
        <v>1.98E-3</v>
      </c>
      <c r="D355" s="79">
        <v>1.0160000000000001E-2</v>
      </c>
      <c r="E355" s="72">
        <v>1433589</v>
      </c>
      <c r="F355" s="1" t="s">
        <v>39</v>
      </c>
    </row>
    <row r="356" spans="1:6" x14ac:dyDescent="0.35">
      <c r="A356" s="1"/>
      <c r="B356" s="1" t="s">
        <v>257</v>
      </c>
      <c r="C356" s="79">
        <v>2.0000000000000001E-4</v>
      </c>
      <c r="D356" s="79">
        <v>1.0399999999999999E-3</v>
      </c>
      <c r="E356" s="72">
        <v>146798</v>
      </c>
      <c r="F356" s="1" t="s">
        <v>39</v>
      </c>
    </row>
    <row r="357" spans="1:6" x14ac:dyDescent="0.35">
      <c r="A357" s="1"/>
      <c r="B357" s="1" t="s">
        <v>253</v>
      </c>
      <c r="C357" s="79">
        <v>0</v>
      </c>
      <c r="D357" s="79">
        <v>0</v>
      </c>
      <c r="E357" s="72">
        <v>0</v>
      </c>
      <c r="F357" s="1" t="s">
        <v>39</v>
      </c>
    </row>
    <row r="358" spans="1:6" x14ac:dyDescent="0.35">
      <c r="A358" s="1"/>
      <c r="B358" s="1" t="s">
        <v>256</v>
      </c>
      <c r="C358" s="79">
        <v>0</v>
      </c>
      <c r="D358" s="79">
        <v>0</v>
      </c>
      <c r="E358" s="72">
        <v>0</v>
      </c>
      <c r="F358" s="1" t="s">
        <v>39</v>
      </c>
    </row>
    <row r="359" spans="1:6" x14ac:dyDescent="0.35">
      <c r="A359" s="1"/>
      <c r="B359" s="1"/>
      <c r="C359" s="79"/>
      <c r="D359" s="79"/>
      <c r="E359" s="1"/>
      <c r="F359" s="1"/>
    </row>
    <row r="360" spans="1:6" x14ac:dyDescent="0.35">
      <c r="A360" s="1" t="s">
        <v>108</v>
      </c>
      <c r="B360" s="1"/>
      <c r="C360" s="79">
        <v>0.1948</v>
      </c>
      <c r="D360" s="79">
        <v>1</v>
      </c>
      <c r="E360" s="72">
        <v>141129764</v>
      </c>
      <c r="F360" s="1" t="str">
        <f>F358</f>
        <v>MI</v>
      </c>
    </row>
    <row r="361" spans="1:6" x14ac:dyDescent="0.35">
      <c r="A361" s="1" t="s">
        <v>258</v>
      </c>
      <c r="B361" s="1"/>
      <c r="C361" s="79"/>
      <c r="D361" s="79"/>
      <c r="E361" s="72">
        <v>724479146</v>
      </c>
      <c r="F361" s="1" t="str">
        <f>F360</f>
        <v>MI</v>
      </c>
    </row>
    <row r="362" spans="1:6" x14ac:dyDescent="0.35">
      <c r="A362" s="1" t="s">
        <v>107</v>
      </c>
      <c r="B362" s="1"/>
      <c r="C362" s="79"/>
      <c r="D362" s="79"/>
      <c r="E362" s="1">
        <v>482</v>
      </c>
      <c r="F362" s="1" t="str">
        <f>F361</f>
        <v>MI</v>
      </c>
    </row>
    <row r="363" spans="1:6" x14ac:dyDescent="0.35">
      <c r="A363" s="1"/>
      <c r="B363" s="1"/>
      <c r="C363" s="79"/>
      <c r="D363" s="79"/>
      <c r="E363" s="1"/>
      <c r="F363" s="1"/>
    </row>
    <row r="364" spans="1:6" x14ac:dyDescent="0.35">
      <c r="A364" s="1" t="s">
        <v>40</v>
      </c>
      <c r="B364" s="1" t="s">
        <v>249</v>
      </c>
      <c r="C364" s="79">
        <v>3.603E-2</v>
      </c>
      <c r="D364" s="79">
        <v>0.49181000000000002</v>
      </c>
      <c r="E364" s="72">
        <v>44024540</v>
      </c>
      <c r="F364" s="1" t="s">
        <v>40</v>
      </c>
    </row>
    <row r="365" spans="1:6" x14ac:dyDescent="0.35">
      <c r="A365" s="1"/>
      <c r="B365" s="1" t="s">
        <v>250</v>
      </c>
      <c r="C365" s="79">
        <v>1.7319999999999999E-2</v>
      </c>
      <c r="D365" s="79">
        <v>0.23644999999999999</v>
      </c>
      <c r="E365" s="72">
        <v>21165714</v>
      </c>
      <c r="F365" s="1" t="s">
        <v>40</v>
      </c>
    </row>
    <row r="366" spans="1:6" x14ac:dyDescent="0.35">
      <c r="A366" s="1"/>
      <c r="B366" s="1" t="s">
        <v>251</v>
      </c>
      <c r="C366" s="79">
        <v>1.021E-2</v>
      </c>
      <c r="D366" s="79">
        <v>0.1394</v>
      </c>
      <c r="E366" s="72">
        <v>12478323</v>
      </c>
      <c r="F366" s="1" t="s">
        <v>40</v>
      </c>
    </row>
    <row r="367" spans="1:6" x14ac:dyDescent="0.35">
      <c r="A367" s="1"/>
      <c r="B367" s="1" t="s">
        <v>210</v>
      </c>
      <c r="C367" s="79">
        <v>4.2300000000000003E-3</v>
      </c>
      <c r="D367" s="79">
        <v>5.7680000000000002E-2</v>
      </c>
      <c r="E367" s="72">
        <v>5162929</v>
      </c>
      <c r="F367" s="1" t="s">
        <v>40</v>
      </c>
    </row>
    <row r="368" spans="1:6" x14ac:dyDescent="0.35">
      <c r="A368" s="1"/>
      <c r="B368" s="1" t="s">
        <v>255</v>
      </c>
      <c r="C368" s="79">
        <v>2.3999999999999998E-3</v>
      </c>
      <c r="D368" s="79">
        <v>3.2719999999999999E-2</v>
      </c>
      <c r="E368" s="72">
        <v>2929245</v>
      </c>
      <c r="F368" s="1" t="s">
        <v>40</v>
      </c>
    </row>
    <row r="369" spans="1:6" x14ac:dyDescent="0.35">
      <c r="A369" s="1"/>
      <c r="B369" s="1" t="s">
        <v>254</v>
      </c>
      <c r="C369" s="79">
        <v>1.82E-3</v>
      </c>
      <c r="D369" s="79">
        <v>2.4899999999999999E-2</v>
      </c>
      <c r="E369" s="72">
        <v>2228860</v>
      </c>
      <c r="F369" s="1" t="s">
        <v>40</v>
      </c>
    </row>
    <row r="370" spans="1:6" x14ac:dyDescent="0.35">
      <c r="A370" s="1"/>
      <c r="B370" s="1" t="s">
        <v>253</v>
      </c>
      <c r="C370" s="79">
        <v>1.25E-3</v>
      </c>
      <c r="D370" s="79">
        <v>1.704E-2</v>
      </c>
      <c r="E370" s="72">
        <v>1524923</v>
      </c>
      <c r="F370" s="1" t="s">
        <v>40</v>
      </c>
    </row>
    <row r="371" spans="1:6" x14ac:dyDescent="0.35">
      <c r="A371" s="1"/>
      <c r="B371" s="1" t="s">
        <v>257</v>
      </c>
      <c r="C371" s="79">
        <v>0</v>
      </c>
      <c r="D371" s="79">
        <v>0</v>
      </c>
      <c r="E371" s="72">
        <v>0</v>
      </c>
      <c r="F371" s="1" t="s">
        <v>40</v>
      </c>
    </row>
    <row r="372" spans="1:6" x14ac:dyDescent="0.35">
      <c r="A372" s="1"/>
      <c r="B372" s="1" t="s">
        <v>252</v>
      </c>
      <c r="C372" s="79">
        <v>0</v>
      </c>
      <c r="D372" s="79">
        <v>0</v>
      </c>
      <c r="E372" s="72">
        <v>0</v>
      </c>
      <c r="F372" s="1" t="s">
        <v>40</v>
      </c>
    </row>
    <row r="373" spans="1:6" x14ac:dyDescent="0.35">
      <c r="A373" s="1"/>
      <c r="B373" s="1" t="s">
        <v>256</v>
      </c>
      <c r="C373" s="79">
        <v>0</v>
      </c>
      <c r="D373" s="79">
        <v>0</v>
      </c>
      <c r="E373" s="72">
        <v>0</v>
      </c>
      <c r="F373" s="1" t="s">
        <v>40</v>
      </c>
    </row>
    <row r="374" spans="1:6" x14ac:dyDescent="0.35">
      <c r="A374" s="1"/>
      <c r="B374" s="1"/>
      <c r="C374" s="79"/>
      <c r="D374" s="79"/>
      <c r="E374" s="1"/>
      <c r="F374" s="1"/>
    </row>
    <row r="375" spans="1:6" x14ac:dyDescent="0.35">
      <c r="A375" s="1" t="s">
        <v>108</v>
      </c>
      <c r="B375" s="1"/>
      <c r="C375" s="79">
        <v>7.3249999999999996E-2</v>
      </c>
      <c r="D375" s="79">
        <v>1</v>
      </c>
      <c r="E375" s="72">
        <v>89514533</v>
      </c>
      <c r="F375" s="1" t="str">
        <f>F373</f>
        <v>MN</v>
      </c>
    </row>
    <row r="376" spans="1:6" x14ac:dyDescent="0.35">
      <c r="A376" s="1" t="s">
        <v>258</v>
      </c>
      <c r="B376" s="1"/>
      <c r="C376" s="79"/>
      <c r="D376" s="79"/>
      <c r="E376" s="72">
        <v>1221965717</v>
      </c>
      <c r="F376" s="1" t="str">
        <f>F375</f>
        <v>MN</v>
      </c>
    </row>
    <row r="377" spans="1:6" x14ac:dyDescent="0.35">
      <c r="A377" s="1" t="s">
        <v>107</v>
      </c>
      <c r="B377" s="1"/>
      <c r="C377" s="79"/>
      <c r="D377" s="79"/>
      <c r="E377" s="1">
        <v>480</v>
      </c>
      <c r="F377" s="1" t="str">
        <f>F376</f>
        <v>MN</v>
      </c>
    </row>
    <row r="378" spans="1:6" x14ac:dyDescent="0.35">
      <c r="A378" s="1"/>
      <c r="B378" s="1"/>
      <c r="C378" s="79"/>
      <c r="D378" s="79"/>
      <c r="E378" s="1"/>
      <c r="F378" s="1"/>
    </row>
    <row r="379" spans="1:6" x14ac:dyDescent="0.35">
      <c r="A379" s="1" t="s">
        <v>41</v>
      </c>
      <c r="B379" s="1" t="s">
        <v>250</v>
      </c>
      <c r="C379" s="79">
        <v>3.4630000000000001E-2</v>
      </c>
      <c r="D379" s="79">
        <v>0.45379000000000003</v>
      </c>
      <c r="E379" s="72">
        <v>7620974</v>
      </c>
      <c r="F379" s="1" t="s">
        <v>41</v>
      </c>
    </row>
    <row r="380" spans="1:6" x14ac:dyDescent="0.35">
      <c r="A380" s="1"/>
      <c r="B380" s="1" t="s">
        <v>249</v>
      </c>
      <c r="C380" s="79">
        <v>1.3950000000000001E-2</v>
      </c>
      <c r="D380" s="79">
        <v>0.18285999999999999</v>
      </c>
      <c r="E380" s="72">
        <v>3071050</v>
      </c>
      <c r="F380" s="1" t="s">
        <v>41</v>
      </c>
    </row>
    <row r="381" spans="1:6" x14ac:dyDescent="0.35">
      <c r="A381" s="1"/>
      <c r="B381" s="1" t="s">
        <v>210</v>
      </c>
      <c r="C381" s="79">
        <v>1.2189999999999999E-2</v>
      </c>
      <c r="D381" s="79">
        <v>0.15969</v>
      </c>
      <c r="E381" s="72">
        <v>2681846</v>
      </c>
      <c r="F381" s="1" t="s">
        <v>41</v>
      </c>
    </row>
    <row r="382" spans="1:6" x14ac:dyDescent="0.35">
      <c r="A382" s="1"/>
      <c r="B382" s="1" t="s">
        <v>251</v>
      </c>
      <c r="C382" s="79">
        <v>9.3600000000000003E-3</v>
      </c>
      <c r="D382" s="79">
        <v>0.12268999999999999</v>
      </c>
      <c r="E382" s="72">
        <v>2060509</v>
      </c>
      <c r="F382" s="1" t="s">
        <v>41</v>
      </c>
    </row>
    <row r="383" spans="1:6" x14ac:dyDescent="0.35">
      <c r="A383" s="1"/>
      <c r="B383" s="1" t="s">
        <v>253</v>
      </c>
      <c r="C383" s="79">
        <v>5.4299999999999999E-3</v>
      </c>
      <c r="D383" s="79">
        <v>7.1209999999999996E-2</v>
      </c>
      <c r="E383" s="72">
        <v>1195832</v>
      </c>
      <c r="F383" s="1" t="s">
        <v>41</v>
      </c>
    </row>
    <row r="384" spans="1:6" x14ac:dyDescent="0.35">
      <c r="A384" s="1"/>
      <c r="B384" s="1" t="s">
        <v>255</v>
      </c>
      <c r="C384" s="79">
        <v>7.3999999999999999E-4</v>
      </c>
      <c r="D384" s="79">
        <v>9.7599999999999996E-3</v>
      </c>
      <c r="E384" s="72">
        <v>163897</v>
      </c>
      <c r="F384" s="1" t="s">
        <v>41</v>
      </c>
    </row>
    <row r="385" spans="1:6" x14ac:dyDescent="0.35">
      <c r="A385" s="1"/>
      <c r="B385" s="1" t="s">
        <v>257</v>
      </c>
      <c r="C385" s="79">
        <v>0</v>
      </c>
      <c r="D385" s="79">
        <v>0</v>
      </c>
      <c r="E385" s="72">
        <v>0</v>
      </c>
      <c r="F385" s="1" t="s">
        <v>41</v>
      </c>
    </row>
    <row r="386" spans="1:6" x14ac:dyDescent="0.35">
      <c r="A386" s="1"/>
      <c r="B386" s="1" t="s">
        <v>254</v>
      </c>
      <c r="C386" s="79">
        <v>0</v>
      </c>
      <c r="D386" s="79">
        <v>0</v>
      </c>
      <c r="E386" s="72">
        <v>0</v>
      </c>
      <c r="F386" s="1" t="s">
        <v>41</v>
      </c>
    </row>
    <row r="387" spans="1:6" x14ac:dyDescent="0.35">
      <c r="A387" s="1"/>
      <c r="B387" s="1" t="s">
        <v>252</v>
      </c>
      <c r="C387" s="79">
        <v>0</v>
      </c>
      <c r="D387" s="79">
        <v>0</v>
      </c>
      <c r="E387" s="72">
        <v>0</v>
      </c>
      <c r="F387" s="1" t="s">
        <v>41</v>
      </c>
    </row>
    <row r="388" spans="1:6" x14ac:dyDescent="0.35">
      <c r="A388" s="1"/>
      <c r="B388" s="1" t="s">
        <v>256</v>
      </c>
      <c r="C388" s="79">
        <v>0</v>
      </c>
      <c r="D388" s="79">
        <v>0</v>
      </c>
      <c r="E388" s="72">
        <v>0</v>
      </c>
      <c r="F388" s="1" t="s">
        <v>41</v>
      </c>
    </row>
    <row r="389" spans="1:6" x14ac:dyDescent="0.35">
      <c r="A389" s="1"/>
      <c r="B389" s="1"/>
      <c r="C389" s="79"/>
      <c r="D389" s="79"/>
      <c r="E389" s="1"/>
      <c r="F389" s="1"/>
    </row>
    <row r="390" spans="1:6" x14ac:dyDescent="0.35">
      <c r="A390" s="1" t="s">
        <v>108</v>
      </c>
      <c r="B390" s="1"/>
      <c r="C390" s="79">
        <v>7.6310000000000003E-2</v>
      </c>
      <c r="D390" s="79">
        <v>1</v>
      </c>
      <c r="E390" s="72">
        <v>16794108</v>
      </c>
      <c r="F390" s="1" t="str">
        <f>F388</f>
        <v>MO</v>
      </c>
    </row>
    <row r="391" spans="1:6" x14ac:dyDescent="0.35">
      <c r="A391" s="1" t="s">
        <v>258</v>
      </c>
      <c r="B391" s="1"/>
      <c r="C391" s="79"/>
      <c r="D391" s="79"/>
      <c r="E391" s="72">
        <v>220075712</v>
      </c>
      <c r="F391" s="1" t="str">
        <f>F390</f>
        <v>MO</v>
      </c>
    </row>
    <row r="392" spans="1:6" x14ac:dyDescent="0.35">
      <c r="A392" s="1" t="s">
        <v>107</v>
      </c>
      <c r="B392" s="1"/>
      <c r="C392" s="79"/>
      <c r="D392" s="79"/>
      <c r="E392" s="1">
        <v>480</v>
      </c>
      <c r="F392" s="1" t="str">
        <f>F391</f>
        <v>MO</v>
      </c>
    </row>
    <row r="393" spans="1:6" x14ac:dyDescent="0.35">
      <c r="A393" s="1"/>
      <c r="B393" s="1"/>
      <c r="C393" s="79"/>
      <c r="D393" s="79"/>
      <c r="E393" s="1"/>
      <c r="F393" s="1"/>
    </row>
    <row r="394" spans="1:6" x14ac:dyDescent="0.35">
      <c r="A394" s="1" t="s">
        <v>20</v>
      </c>
      <c r="B394" s="1" t="s">
        <v>249</v>
      </c>
      <c r="C394" s="79">
        <v>4.632E-2</v>
      </c>
      <c r="D394" s="79">
        <v>0.56540000000000001</v>
      </c>
      <c r="E394" s="72">
        <v>2439623</v>
      </c>
      <c r="F394" s="1" t="s">
        <v>20</v>
      </c>
    </row>
    <row r="395" spans="1:6" x14ac:dyDescent="0.35">
      <c r="A395" s="1"/>
      <c r="B395" s="1" t="s">
        <v>250</v>
      </c>
      <c r="C395" s="79">
        <v>2.877E-2</v>
      </c>
      <c r="D395" s="79">
        <v>0.35124</v>
      </c>
      <c r="E395" s="72">
        <v>1515556</v>
      </c>
      <c r="F395" s="1" t="s">
        <v>20</v>
      </c>
    </row>
    <row r="396" spans="1:6" x14ac:dyDescent="0.35">
      <c r="A396" s="1"/>
      <c r="B396" s="1" t="s">
        <v>254</v>
      </c>
      <c r="C396" s="79">
        <v>2.5400000000000002E-3</v>
      </c>
      <c r="D396" s="79">
        <v>3.1029999999999999E-2</v>
      </c>
      <c r="E396" s="72">
        <v>133889</v>
      </c>
      <c r="F396" s="1" t="s">
        <v>20</v>
      </c>
    </row>
    <row r="397" spans="1:6" x14ac:dyDescent="0.35">
      <c r="A397" s="1"/>
      <c r="B397" s="1" t="s">
        <v>255</v>
      </c>
      <c r="C397" s="79">
        <v>2.1800000000000001E-3</v>
      </c>
      <c r="D397" s="79">
        <v>2.6579999999999999E-2</v>
      </c>
      <c r="E397" s="72">
        <v>114683</v>
      </c>
      <c r="F397" s="1" t="s">
        <v>20</v>
      </c>
    </row>
    <row r="398" spans="1:6" x14ac:dyDescent="0.35">
      <c r="A398" s="1"/>
      <c r="B398" s="1" t="s">
        <v>251</v>
      </c>
      <c r="C398" s="79">
        <v>2.1099999999999999E-3</v>
      </c>
      <c r="D398" s="79">
        <v>2.5749999999999999E-2</v>
      </c>
      <c r="E398" s="72">
        <v>111116</v>
      </c>
      <c r="F398" s="1" t="s">
        <v>20</v>
      </c>
    </row>
    <row r="399" spans="1:6" x14ac:dyDescent="0.35">
      <c r="A399" s="1"/>
      <c r="B399" s="1" t="s">
        <v>257</v>
      </c>
      <c r="C399" s="79">
        <v>0</v>
      </c>
      <c r="D399" s="79">
        <v>0</v>
      </c>
      <c r="E399" s="72">
        <v>0</v>
      </c>
      <c r="F399" s="1" t="s">
        <v>20</v>
      </c>
    </row>
    <row r="400" spans="1:6" x14ac:dyDescent="0.35">
      <c r="A400" s="1"/>
      <c r="B400" s="1" t="s">
        <v>210</v>
      </c>
      <c r="C400" s="79">
        <v>0</v>
      </c>
      <c r="D400" s="79">
        <v>0</v>
      </c>
      <c r="E400" s="72">
        <v>0</v>
      </c>
      <c r="F400" s="1" t="s">
        <v>20</v>
      </c>
    </row>
    <row r="401" spans="1:6" x14ac:dyDescent="0.35">
      <c r="A401" s="1"/>
      <c r="B401" s="1" t="s">
        <v>252</v>
      </c>
      <c r="C401" s="79">
        <v>0</v>
      </c>
      <c r="D401" s="79">
        <v>0</v>
      </c>
      <c r="E401" s="72">
        <v>0</v>
      </c>
      <c r="F401" s="1" t="s">
        <v>20</v>
      </c>
    </row>
    <row r="402" spans="1:6" x14ac:dyDescent="0.35">
      <c r="A402" s="1"/>
      <c r="B402" s="1" t="s">
        <v>253</v>
      </c>
      <c r="C402" s="79">
        <v>0</v>
      </c>
      <c r="D402" s="79">
        <v>0</v>
      </c>
      <c r="E402" s="72">
        <v>0</v>
      </c>
      <c r="F402" s="1" t="s">
        <v>20</v>
      </c>
    </row>
    <row r="403" spans="1:6" x14ac:dyDescent="0.35">
      <c r="A403" s="1"/>
      <c r="B403" s="1" t="s">
        <v>256</v>
      </c>
      <c r="C403" s="79">
        <v>0</v>
      </c>
      <c r="D403" s="79">
        <v>0</v>
      </c>
      <c r="E403" s="72">
        <v>0</v>
      </c>
      <c r="F403" s="1" t="s">
        <v>20</v>
      </c>
    </row>
    <row r="404" spans="1:6" x14ac:dyDescent="0.35">
      <c r="A404" s="1"/>
      <c r="B404" s="1"/>
      <c r="C404" s="79"/>
      <c r="D404" s="79"/>
      <c r="E404" s="1"/>
      <c r="F404" s="1"/>
    </row>
    <row r="405" spans="1:6" x14ac:dyDescent="0.35">
      <c r="A405" s="1" t="s">
        <v>108</v>
      </c>
      <c r="B405" s="1"/>
      <c r="C405" s="79">
        <v>8.1920000000000007E-2</v>
      </c>
      <c r="D405" s="79">
        <v>1</v>
      </c>
      <c r="E405" s="72">
        <v>4314867</v>
      </c>
      <c r="F405" s="1" t="str">
        <f>F403</f>
        <v>MS</v>
      </c>
    </row>
    <row r="406" spans="1:6" x14ac:dyDescent="0.35">
      <c r="A406" s="1" t="s">
        <v>258</v>
      </c>
      <c r="B406" s="1"/>
      <c r="C406" s="79"/>
      <c r="D406" s="79"/>
      <c r="E406" s="72">
        <v>52672939</v>
      </c>
      <c r="F406" s="1" t="str">
        <f>F405</f>
        <v>MS</v>
      </c>
    </row>
    <row r="407" spans="1:6" x14ac:dyDescent="0.35">
      <c r="A407" s="1" t="s">
        <v>107</v>
      </c>
      <c r="B407" s="1"/>
      <c r="C407" s="79"/>
      <c r="D407" s="79"/>
      <c r="E407" s="1">
        <v>483</v>
      </c>
      <c r="F407" s="1" t="str">
        <f>F406</f>
        <v>MS</v>
      </c>
    </row>
    <row r="408" spans="1:6" x14ac:dyDescent="0.35">
      <c r="A408" s="1"/>
      <c r="B408" s="1"/>
      <c r="C408" s="79"/>
      <c r="D408" s="79"/>
      <c r="E408" s="1"/>
      <c r="F408" s="1"/>
    </row>
    <row r="409" spans="1:6" x14ac:dyDescent="0.35">
      <c r="A409" s="1" t="s">
        <v>27</v>
      </c>
      <c r="B409" s="1" t="s">
        <v>210</v>
      </c>
      <c r="C409" s="79">
        <v>2.2380000000000001E-2</v>
      </c>
      <c r="D409" s="79">
        <v>0.56015000000000004</v>
      </c>
      <c r="E409" s="72">
        <v>2352628</v>
      </c>
      <c r="F409" s="1" t="s">
        <v>27</v>
      </c>
    </row>
    <row r="410" spans="1:6" x14ac:dyDescent="0.35">
      <c r="A410" s="1"/>
      <c r="B410" s="1" t="s">
        <v>249</v>
      </c>
      <c r="C410" s="79">
        <v>1.0019999999999999E-2</v>
      </c>
      <c r="D410" s="79">
        <v>0.25092999999999999</v>
      </c>
      <c r="E410" s="72">
        <v>1053903</v>
      </c>
      <c r="F410" s="1" t="s">
        <v>27</v>
      </c>
    </row>
    <row r="411" spans="1:6" x14ac:dyDescent="0.35">
      <c r="A411" s="1"/>
      <c r="B411" s="1" t="s">
        <v>250</v>
      </c>
      <c r="C411" s="79">
        <v>5.79E-3</v>
      </c>
      <c r="D411" s="79">
        <v>0.14485000000000001</v>
      </c>
      <c r="E411" s="72">
        <v>608357</v>
      </c>
      <c r="F411" s="1" t="s">
        <v>27</v>
      </c>
    </row>
    <row r="412" spans="1:6" x14ac:dyDescent="0.35">
      <c r="A412" s="1"/>
      <c r="B412" s="1" t="s">
        <v>256</v>
      </c>
      <c r="C412" s="79">
        <v>1.73E-3</v>
      </c>
      <c r="D412" s="79">
        <v>4.3319999999999997E-2</v>
      </c>
      <c r="E412" s="72">
        <v>181946</v>
      </c>
      <c r="F412" s="1" t="s">
        <v>27</v>
      </c>
    </row>
    <row r="413" spans="1:6" x14ac:dyDescent="0.35">
      <c r="A413" s="1"/>
      <c r="B413" s="1" t="s">
        <v>254</v>
      </c>
      <c r="C413" s="79">
        <v>3.0000000000000001E-5</v>
      </c>
      <c r="D413" s="79">
        <v>7.6000000000000004E-4</v>
      </c>
      <c r="E413" s="72">
        <v>3178</v>
      </c>
      <c r="F413" s="1" t="s">
        <v>27</v>
      </c>
    </row>
    <row r="414" spans="1:6" x14ac:dyDescent="0.35">
      <c r="A414" s="1"/>
      <c r="B414" s="1" t="s">
        <v>257</v>
      </c>
      <c r="C414" s="79">
        <v>0</v>
      </c>
      <c r="D414" s="79">
        <v>0</v>
      </c>
      <c r="E414" s="72">
        <v>0</v>
      </c>
      <c r="F414" s="1" t="s">
        <v>27</v>
      </c>
    </row>
    <row r="415" spans="1:6" x14ac:dyDescent="0.35">
      <c r="A415" s="1"/>
      <c r="B415" s="1" t="s">
        <v>251</v>
      </c>
      <c r="C415" s="79">
        <v>0</v>
      </c>
      <c r="D415" s="79">
        <v>0</v>
      </c>
      <c r="E415" s="72">
        <v>0</v>
      </c>
      <c r="F415" s="1" t="s">
        <v>27</v>
      </c>
    </row>
    <row r="416" spans="1:6" x14ac:dyDescent="0.35">
      <c r="A416" s="1"/>
      <c r="B416" s="1" t="s">
        <v>252</v>
      </c>
      <c r="C416" s="79">
        <v>0</v>
      </c>
      <c r="D416" s="79">
        <v>0</v>
      </c>
      <c r="E416" s="72">
        <v>0</v>
      </c>
      <c r="F416" s="1" t="s">
        <v>27</v>
      </c>
    </row>
    <row r="417" spans="1:6" x14ac:dyDescent="0.35">
      <c r="A417" s="1"/>
      <c r="B417" s="1" t="s">
        <v>255</v>
      </c>
      <c r="C417" s="79">
        <v>0</v>
      </c>
      <c r="D417" s="79">
        <v>0</v>
      </c>
      <c r="E417" s="72">
        <v>0</v>
      </c>
      <c r="F417" s="1" t="s">
        <v>27</v>
      </c>
    </row>
    <row r="418" spans="1:6" x14ac:dyDescent="0.35">
      <c r="A418" s="1"/>
      <c r="B418" s="1" t="s">
        <v>253</v>
      </c>
      <c r="C418" s="79">
        <v>0</v>
      </c>
      <c r="D418" s="79">
        <v>0</v>
      </c>
      <c r="E418" s="72">
        <v>0</v>
      </c>
      <c r="F418" s="1" t="s">
        <v>27</v>
      </c>
    </row>
    <row r="419" spans="1:6" x14ac:dyDescent="0.35">
      <c r="A419" s="1"/>
      <c r="B419" s="1"/>
      <c r="C419" s="79"/>
      <c r="D419" s="79"/>
      <c r="E419" s="1"/>
      <c r="F419" s="1"/>
    </row>
    <row r="420" spans="1:6" x14ac:dyDescent="0.35">
      <c r="A420" s="1" t="s">
        <v>108</v>
      </c>
      <c r="B420" s="1"/>
      <c r="C420" s="79">
        <v>3.9949999999999999E-2</v>
      </c>
      <c r="D420" s="79">
        <v>1</v>
      </c>
      <c r="E420" s="72">
        <v>4200012</v>
      </c>
      <c r="F420" s="1" t="str">
        <f>F418</f>
        <v>MT</v>
      </c>
    </row>
    <row r="421" spans="1:6" x14ac:dyDescent="0.35">
      <c r="A421" s="1" t="s">
        <v>258</v>
      </c>
      <c r="B421" s="1"/>
      <c r="C421" s="79"/>
      <c r="D421" s="79"/>
      <c r="E421" s="72">
        <v>105138010</v>
      </c>
      <c r="F421" s="1" t="str">
        <f>F420</f>
        <v>MT</v>
      </c>
    </row>
    <row r="422" spans="1:6" x14ac:dyDescent="0.35">
      <c r="A422" s="1" t="s">
        <v>107</v>
      </c>
      <c r="B422" s="1"/>
      <c r="C422" s="79"/>
      <c r="D422" s="79"/>
      <c r="E422" s="1">
        <v>364</v>
      </c>
      <c r="F422" s="1" t="str">
        <f>F421</f>
        <v>MT</v>
      </c>
    </row>
    <row r="423" spans="1:6" x14ac:dyDescent="0.35">
      <c r="A423" s="1"/>
      <c r="B423" s="1"/>
      <c r="C423" s="79"/>
      <c r="D423" s="79"/>
      <c r="E423" s="1"/>
      <c r="F423" s="1"/>
    </row>
    <row r="424" spans="1:6" x14ac:dyDescent="0.35">
      <c r="A424" s="1" t="s">
        <v>21</v>
      </c>
      <c r="B424" s="1" t="s">
        <v>210</v>
      </c>
      <c r="C424" s="79">
        <v>0.14987</v>
      </c>
      <c r="D424" s="79">
        <v>0.69328000000000001</v>
      </c>
      <c r="E424" s="72">
        <v>29685659</v>
      </c>
      <c r="F424" s="1" t="s">
        <v>21</v>
      </c>
    </row>
    <row r="425" spans="1:6" x14ac:dyDescent="0.35">
      <c r="A425" s="1"/>
      <c r="B425" s="1" t="s">
        <v>249</v>
      </c>
      <c r="C425" s="79">
        <v>3.7920000000000002E-2</v>
      </c>
      <c r="D425" s="79">
        <v>0.17541000000000001</v>
      </c>
      <c r="E425" s="72">
        <v>7511030</v>
      </c>
      <c r="F425" s="1" t="s">
        <v>21</v>
      </c>
    </row>
    <row r="426" spans="1:6" x14ac:dyDescent="0.35">
      <c r="A426" s="1"/>
      <c r="B426" s="1" t="s">
        <v>250</v>
      </c>
      <c r="C426" s="79">
        <v>1.5469999999999999E-2</v>
      </c>
      <c r="D426" s="79">
        <v>7.1569999999999995E-2</v>
      </c>
      <c r="E426" s="72">
        <v>3064757</v>
      </c>
      <c r="F426" s="1" t="s">
        <v>21</v>
      </c>
    </row>
    <row r="427" spans="1:6" x14ac:dyDescent="0.35">
      <c r="A427" s="1"/>
      <c r="B427" s="1" t="s">
        <v>253</v>
      </c>
      <c r="C427" s="79">
        <v>7.0000000000000001E-3</v>
      </c>
      <c r="D427" s="79">
        <v>3.2379999999999999E-2</v>
      </c>
      <c r="E427" s="72">
        <v>1386619</v>
      </c>
      <c r="F427" s="1" t="s">
        <v>21</v>
      </c>
    </row>
    <row r="428" spans="1:6" x14ac:dyDescent="0.35">
      <c r="A428" s="1"/>
      <c r="B428" s="1" t="s">
        <v>255</v>
      </c>
      <c r="C428" s="79">
        <v>3.3400000000000001E-3</v>
      </c>
      <c r="D428" s="79">
        <v>1.5440000000000001E-2</v>
      </c>
      <c r="E428" s="72">
        <v>661070</v>
      </c>
      <c r="F428" s="1" t="s">
        <v>21</v>
      </c>
    </row>
    <row r="429" spans="1:6" x14ac:dyDescent="0.35">
      <c r="A429" s="1"/>
      <c r="B429" s="1" t="s">
        <v>251</v>
      </c>
      <c r="C429" s="79">
        <v>2.5699999999999998E-3</v>
      </c>
      <c r="D429" s="79">
        <v>1.1900000000000001E-2</v>
      </c>
      <c r="E429" s="72">
        <v>509745</v>
      </c>
      <c r="F429" s="1" t="s">
        <v>21</v>
      </c>
    </row>
    <row r="430" spans="1:6" x14ac:dyDescent="0.35">
      <c r="A430" s="1"/>
      <c r="B430" s="1" t="s">
        <v>257</v>
      </c>
      <c r="C430" s="79">
        <v>0</v>
      </c>
      <c r="D430" s="79">
        <v>0</v>
      </c>
      <c r="E430" s="72">
        <v>0</v>
      </c>
      <c r="F430" s="1" t="s">
        <v>21</v>
      </c>
    </row>
    <row r="431" spans="1:6" x14ac:dyDescent="0.35">
      <c r="A431" s="1"/>
      <c r="B431" s="1" t="s">
        <v>254</v>
      </c>
      <c r="C431" s="79">
        <v>0</v>
      </c>
      <c r="D431" s="79">
        <v>0</v>
      </c>
      <c r="E431" s="72">
        <v>0</v>
      </c>
      <c r="F431" s="1" t="s">
        <v>21</v>
      </c>
    </row>
    <row r="432" spans="1:6" x14ac:dyDescent="0.35">
      <c r="A432" s="1"/>
      <c r="B432" s="1" t="s">
        <v>252</v>
      </c>
      <c r="C432" s="79">
        <v>0</v>
      </c>
      <c r="D432" s="79">
        <v>0</v>
      </c>
      <c r="E432" s="72">
        <v>0</v>
      </c>
      <c r="F432" s="1" t="s">
        <v>21</v>
      </c>
    </row>
    <row r="433" spans="1:6" x14ac:dyDescent="0.35">
      <c r="A433" s="1"/>
      <c r="B433" s="1" t="s">
        <v>256</v>
      </c>
      <c r="C433" s="79">
        <v>0</v>
      </c>
      <c r="D433" s="79">
        <v>0</v>
      </c>
      <c r="E433" s="72">
        <v>0</v>
      </c>
      <c r="F433" s="1" t="s">
        <v>21</v>
      </c>
    </row>
    <row r="434" spans="1:6" x14ac:dyDescent="0.35">
      <c r="A434" s="1"/>
      <c r="B434" s="1"/>
      <c r="C434" s="79"/>
      <c r="D434" s="79"/>
      <c r="E434" s="1"/>
      <c r="F434" s="1"/>
    </row>
    <row r="435" spans="1:6" x14ac:dyDescent="0.35">
      <c r="A435" s="1" t="s">
        <v>108</v>
      </c>
      <c r="B435" s="1"/>
      <c r="C435" s="79">
        <v>0.21617</v>
      </c>
      <c r="D435" s="79">
        <v>1</v>
      </c>
      <c r="E435" s="72">
        <v>42818880</v>
      </c>
      <c r="F435" s="1" t="str">
        <f>F433</f>
        <v>NC</v>
      </c>
    </row>
    <row r="436" spans="1:6" x14ac:dyDescent="0.35">
      <c r="A436" s="1" t="s">
        <v>258</v>
      </c>
      <c r="B436" s="1"/>
      <c r="C436" s="79"/>
      <c r="D436" s="79"/>
      <c r="E436" s="72">
        <v>198078937</v>
      </c>
      <c r="F436" s="1" t="str">
        <f>F435</f>
        <v>NC</v>
      </c>
    </row>
    <row r="437" spans="1:6" x14ac:dyDescent="0.35">
      <c r="A437" s="1" t="s">
        <v>107</v>
      </c>
      <c r="B437" s="1"/>
      <c r="C437" s="79"/>
      <c r="D437" s="79"/>
      <c r="E437" s="1">
        <v>520</v>
      </c>
      <c r="F437" s="1" t="str">
        <f>F436</f>
        <v>NC</v>
      </c>
    </row>
    <row r="438" spans="1:6" x14ac:dyDescent="0.35">
      <c r="A438" s="1"/>
      <c r="B438" s="1"/>
      <c r="C438" s="79"/>
      <c r="D438" s="79"/>
      <c r="E438" s="1"/>
      <c r="F438" s="1"/>
    </row>
    <row r="439" spans="1:6" x14ac:dyDescent="0.35">
      <c r="A439" s="1" t="s">
        <v>28</v>
      </c>
      <c r="B439" s="1" t="s">
        <v>210</v>
      </c>
      <c r="C439" s="79">
        <v>1.8550000000000001E-2</v>
      </c>
      <c r="D439" s="79">
        <v>0.36842999999999998</v>
      </c>
      <c r="E439" s="72">
        <v>1366703</v>
      </c>
      <c r="F439" s="1" t="s">
        <v>28</v>
      </c>
    </row>
    <row r="440" spans="1:6" x14ac:dyDescent="0.35">
      <c r="A440" s="1"/>
      <c r="B440" s="1" t="s">
        <v>250</v>
      </c>
      <c r="C440" s="79">
        <v>1.7809999999999999E-2</v>
      </c>
      <c r="D440" s="79">
        <v>0.35371999999999998</v>
      </c>
      <c r="E440" s="72">
        <v>1312143</v>
      </c>
      <c r="F440" s="1" t="s">
        <v>28</v>
      </c>
    </row>
    <row r="441" spans="1:6" x14ac:dyDescent="0.35">
      <c r="A441" s="1"/>
      <c r="B441" s="1" t="s">
        <v>249</v>
      </c>
      <c r="C441" s="79">
        <v>1.2789999999999999E-2</v>
      </c>
      <c r="D441" s="79">
        <v>0.25405</v>
      </c>
      <c r="E441" s="72">
        <v>942434</v>
      </c>
      <c r="F441" s="1" t="s">
        <v>28</v>
      </c>
    </row>
    <row r="442" spans="1:6" x14ac:dyDescent="0.35">
      <c r="A442" s="1"/>
      <c r="B442" s="1" t="s">
        <v>255</v>
      </c>
      <c r="C442" s="79">
        <v>1.1999999999999999E-3</v>
      </c>
      <c r="D442" s="79">
        <v>2.3800000000000002E-2</v>
      </c>
      <c r="E442" s="72">
        <v>88290</v>
      </c>
      <c r="F442" s="1" t="s">
        <v>28</v>
      </c>
    </row>
    <row r="443" spans="1:6" x14ac:dyDescent="0.35">
      <c r="A443" s="1"/>
      <c r="B443" s="1" t="s">
        <v>257</v>
      </c>
      <c r="C443" s="79">
        <v>0</v>
      </c>
      <c r="D443" s="79">
        <v>0</v>
      </c>
      <c r="E443" s="72">
        <v>0</v>
      </c>
      <c r="F443" s="1" t="s">
        <v>28</v>
      </c>
    </row>
    <row r="444" spans="1:6" x14ac:dyDescent="0.35">
      <c r="A444" s="1"/>
      <c r="B444" s="1" t="s">
        <v>254</v>
      </c>
      <c r="C444" s="79">
        <v>0</v>
      </c>
      <c r="D444" s="79">
        <v>0</v>
      </c>
      <c r="E444" s="72">
        <v>0</v>
      </c>
      <c r="F444" s="1" t="s">
        <v>28</v>
      </c>
    </row>
    <row r="445" spans="1:6" x14ac:dyDescent="0.35">
      <c r="A445" s="1"/>
      <c r="B445" s="1" t="s">
        <v>251</v>
      </c>
      <c r="C445" s="79">
        <v>0</v>
      </c>
      <c r="D445" s="79">
        <v>0</v>
      </c>
      <c r="E445" s="72">
        <v>0</v>
      </c>
      <c r="F445" s="1" t="s">
        <v>28</v>
      </c>
    </row>
    <row r="446" spans="1:6" x14ac:dyDescent="0.35">
      <c r="A446" s="1"/>
      <c r="B446" s="1" t="s">
        <v>252</v>
      </c>
      <c r="C446" s="79">
        <v>0</v>
      </c>
      <c r="D446" s="79">
        <v>0</v>
      </c>
      <c r="E446" s="72">
        <v>0</v>
      </c>
      <c r="F446" s="1" t="s">
        <v>28</v>
      </c>
    </row>
    <row r="447" spans="1:6" x14ac:dyDescent="0.35">
      <c r="A447" s="1"/>
      <c r="B447" s="1" t="s">
        <v>253</v>
      </c>
      <c r="C447" s="79">
        <v>0</v>
      </c>
      <c r="D447" s="79">
        <v>0</v>
      </c>
      <c r="E447" s="72">
        <v>0</v>
      </c>
      <c r="F447" s="1" t="s">
        <v>28</v>
      </c>
    </row>
    <row r="448" spans="1:6" x14ac:dyDescent="0.35">
      <c r="A448" s="1"/>
      <c r="B448" s="1" t="s">
        <v>256</v>
      </c>
      <c r="C448" s="79">
        <v>0</v>
      </c>
      <c r="D448" s="79">
        <v>0</v>
      </c>
      <c r="E448" s="72">
        <v>0</v>
      </c>
      <c r="F448" s="1" t="s">
        <v>28</v>
      </c>
    </row>
    <row r="449" spans="1:6" x14ac:dyDescent="0.35">
      <c r="A449" s="1"/>
      <c r="B449" s="1"/>
      <c r="C449" s="79"/>
      <c r="D449" s="79"/>
      <c r="E449" s="1"/>
      <c r="F449" s="1"/>
    </row>
    <row r="450" spans="1:6" x14ac:dyDescent="0.35">
      <c r="A450" s="1" t="s">
        <v>108</v>
      </c>
      <c r="B450" s="1"/>
      <c r="C450" s="79">
        <v>5.0349999999999999E-2</v>
      </c>
      <c r="D450" s="79">
        <v>1</v>
      </c>
      <c r="E450" s="72">
        <v>3709570</v>
      </c>
      <c r="F450" s="1" t="str">
        <f>F448</f>
        <v>ND</v>
      </c>
    </row>
    <row r="451" spans="1:6" x14ac:dyDescent="0.35">
      <c r="A451" s="1" t="s">
        <v>258</v>
      </c>
      <c r="B451" s="1"/>
      <c r="C451" s="79"/>
      <c r="D451" s="79"/>
      <c r="E451" s="72">
        <v>73672953</v>
      </c>
      <c r="F451" s="1" t="str">
        <f>F450</f>
        <v>ND</v>
      </c>
    </row>
    <row r="452" spans="1:6" x14ac:dyDescent="0.35">
      <c r="A452" s="1" t="s">
        <v>107</v>
      </c>
      <c r="B452" s="1"/>
      <c r="C452" s="79"/>
      <c r="D452" s="79"/>
      <c r="E452" s="1">
        <v>366</v>
      </c>
      <c r="F452" s="1" t="str">
        <f>F451</f>
        <v>ND</v>
      </c>
    </row>
    <row r="453" spans="1:6" x14ac:dyDescent="0.35">
      <c r="A453" s="1"/>
      <c r="B453" s="1"/>
      <c r="C453" s="79"/>
      <c r="D453" s="79"/>
      <c r="E453" s="1"/>
      <c r="F453" s="1"/>
    </row>
    <row r="454" spans="1:6" x14ac:dyDescent="0.35">
      <c r="A454" s="1" t="s">
        <v>42</v>
      </c>
      <c r="B454" s="1" t="s">
        <v>210</v>
      </c>
      <c r="C454" s="79">
        <v>3.1399999999999997E-2</v>
      </c>
      <c r="D454" s="79">
        <v>0.26594000000000001</v>
      </c>
      <c r="E454" s="72">
        <v>2733586</v>
      </c>
      <c r="F454" s="1" t="s">
        <v>42</v>
      </c>
    </row>
    <row r="455" spans="1:6" x14ac:dyDescent="0.35">
      <c r="A455" s="1"/>
      <c r="B455" s="1" t="s">
        <v>249</v>
      </c>
      <c r="C455" s="79">
        <v>3.0859999999999999E-2</v>
      </c>
      <c r="D455" s="79">
        <v>0.26132</v>
      </c>
      <c r="E455" s="72">
        <v>2686128</v>
      </c>
      <c r="F455" s="1" t="s">
        <v>42</v>
      </c>
    </row>
    <row r="456" spans="1:6" x14ac:dyDescent="0.35">
      <c r="A456" s="1"/>
      <c r="B456" s="1" t="s">
        <v>253</v>
      </c>
      <c r="C456" s="79">
        <v>2.7859999999999999E-2</v>
      </c>
      <c r="D456" s="79">
        <v>0.23588000000000001</v>
      </c>
      <c r="E456" s="72">
        <v>2424619</v>
      </c>
      <c r="F456" s="1" t="s">
        <v>42</v>
      </c>
    </row>
    <row r="457" spans="1:6" x14ac:dyDescent="0.35">
      <c r="A457" s="1"/>
      <c r="B457" s="1" t="s">
        <v>250</v>
      </c>
      <c r="C457" s="79">
        <v>2.3040000000000001E-2</v>
      </c>
      <c r="D457" s="79">
        <v>0.19513</v>
      </c>
      <c r="E457" s="72">
        <v>2005736</v>
      </c>
      <c r="F457" s="1" t="s">
        <v>42</v>
      </c>
    </row>
    <row r="458" spans="1:6" x14ac:dyDescent="0.35">
      <c r="A458" s="1"/>
      <c r="B458" s="1" t="s">
        <v>251</v>
      </c>
      <c r="C458" s="79">
        <v>2.82E-3</v>
      </c>
      <c r="D458" s="79">
        <v>2.3879999999999998E-2</v>
      </c>
      <c r="E458" s="72">
        <v>245464</v>
      </c>
      <c r="F458" s="1" t="s">
        <v>42</v>
      </c>
    </row>
    <row r="459" spans="1:6" x14ac:dyDescent="0.35">
      <c r="A459" s="1"/>
      <c r="B459" s="1" t="s">
        <v>255</v>
      </c>
      <c r="C459" s="79">
        <v>1.83E-3</v>
      </c>
      <c r="D459" s="79">
        <v>1.5520000000000001E-2</v>
      </c>
      <c r="E459" s="72">
        <v>159544</v>
      </c>
      <c r="F459" s="1" t="s">
        <v>42</v>
      </c>
    </row>
    <row r="460" spans="1:6" x14ac:dyDescent="0.35">
      <c r="A460" s="1"/>
      <c r="B460" s="1" t="s">
        <v>254</v>
      </c>
      <c r="C460" s="79">
        <v>2.7E-4</v>
      </c>
      <c r="D460" s="79">
        <v>2.32E-3</v>
      </c>
      <c r="E460" s="72">
        <v>23862</v>
      </c>
      <c r="F460" s="1" t="s">
        <v>42</v>
      </c>
    </row>
    <row r="461" spans="1:6" x14ac:dyDescent="0.35">
      <c r="A461" s="1"/>
      <c r="B461" s="1" t="s">
        <v>257</v>
      </c>
      <c r="C461" s="79">
        <v>0</v>
      </c>
      <c r="D461" s="79">
        <v>0</v>
      </c>
      <c r="E461" s="72">
        <v>0</v>
      </c>
      <c r="F461" s="1" t="s">
        <v>42</v>
      </c>
    </row>
    <row r="462" spans="1:6" x14ac:dyDescent="0.35">
      <c r="A462" s="1"/>
      <c r="B462" s="1" t="s">
        <v>252</v>
      </c>
      <c r="C462" s="79">
        <v>0</v>
      </c>
      <c r="D462" s="79">
        <v>0</v>
      </c>
      <c r="E462" s="72">
        <v>0</v>
      </c>
      <c r="F462" s="1" t="s">
        <v>42</v>
      </c>
    </row>
    <row r="463" spans="1:6" x14ac:dyDescent="0.35">
      <c r="A463" s="1"/>
      <c r="B463" s="1" t="s">
        <v>256</v>
      </c>
      <c r="C463" s="79">
        <v>0</v>
      </c>
      <c r="D463" s="79">
        <v>0</v>
      </c>
      <c r="E463" s="72">
        <v>0</v>
      </c>
      <c r="F463" s="1" t="s">
        <v>42</v>
      </c>
    </row>
    <row r="464" spans="1:6" x14ac:dyDescent="0.35">
      <c r="A464" s="1"/>
      <c r="B464" s="1"/>
      <c r="C464" s="79"/>
      <c r="D464" s="79"/>
      <c r="E464" s="1"/>
      <c r="F464" s="1"/>
    </row>
    <row r="465" spans="1:6" x14ac:dyDescent="0.35">
      <c r="A465" s="1" t="s">
        <v>108</v>
      </c>
      <c r="B465" s="1"/>
      <c r="C465" s="79">
        <v>0.11809</v>
      </c>
      <c r="D465" s="79">
        <v>1</v>
      </c>
      <c r="E465" s="72">
        <v>10278939</v>
      </c>
      <c r="F465" s="1" t="str">
        <f>F463</f>
        <v>NE</v>
      </c>
    </row>
    <row r="466" spans="1:6" x14ac:dyDescent="0.35">
      <c r="A466" s="1" t="s">
        <v>258</v>
      </c>
      <c r="B466" s="1"/>
      <c r="C466" s="79"/>
      <c r="D466" s="79"/>
      <c r="E466" s="72">
        <v>87044214</v>
      </c>
      <c r="F466" s="1" t="str">
        <f>F465</f>
        <v>NE</v>
      </c>
    </row>
    <row r="467" spans="1:6" x14ac:dyDescent="0.35">
      <c r="A467" s="1" t="s">
        <v>107</v>
      </c>
      <c r="B467" s="1"/>
      <c r="C467" s="79"/>
      <c r="D467" s="79"/>
      <c r="E467" s="1">
        <v>360</v>
      </c>
      <c r="F467" s="1" t="str">
        <f>F466</f>
        <v>NE</v>
      </c>
    </row>
    <row r="468" spans="1:6" x14ac:dyDescent="0.35">
      <c r="A468" s="1"/>
      <c r="B468" s="1"/>
      <c r="C468" s="79"/>
      <c r="D468" s="79"/>
      <c r="E468" s="1"/>
      <c r="F468" s="1"/>
    </row>
    <row r="469" spans="1:6" x14ac:dyDescent="0.35">
      <c r="A469" s="1" t="s">
        <v>4</v>
      </c>
      <c r="B469" s="1" t="s">
        <v>210</v>
      </c>
      <c r="C469" s="79">
        <v>4.761E-2</v>
      </c>
      <c r="D469" s="79">
        <v>0.62712999999999997</v>
      </c>
      <c r="E469" s="72">
        <v>1822173</v>
      </c>
      <c r="F469" s="1" t="s">
        <v>4</v>
      </c>
    </row>
    <row r="470" spans="1:6" x14ac:dyDescent="0.35">
      <c r="A470" s="1"/>
      <c r="B470" s="1" t="s">
        <v>249</v>
      </c>
      <c r="C470" s="79">
        <v>1.315E-2</v>
      </c>
      <c r="D470" s="79">
        <v>0.17327000000000001</v>
      </c>
      <c r="E470" s="72">
        <v>503441</v>
      </c>
      <c r="F470" s="1" t="s">
        <v>4</v>
      </c>
    </row>
    <row r="471" spans="1:6" x14ac:dyDescent="0.35">
      <c r="A471" s="1"/>
      <c r="B471" s="1" t="s">
        <v>256</v>
      </c>
      <c r="C471" s="79">
        <v>8.5299999999999994E-3</v>
      </c>
      <c r="D471" s="79">
        <v>0.11241</v>
      </c>
      <c r="E471" s="72">
        <v>326618</v>
      </c>
      <c r="F471" s="1" t="s">
        <v>4</v>
      </c>
    </row>
    <row r="472" spans="1:6" x14ac:dyDescent="0.35">
      <c r="A472" s="1"/>
      <c r="B472" s="1" t="s">
        <v>251</v>
      </c>
      <c r="C472" s="79">
        <v>3.5999999999999999E-3</v>
      </c>
      <c r="D472" s="79">
        <v>4.7350000000000003E-2</v>
      </c>
      <c r="E472" s="72">
        <v>137589</v>
      </c>
      <c r="F472" s="1" t="s">
        <v>4</v>
      </c>
    </row>
    <row r="473" spans="1:6" x14ac:dyDescent="0.35">
      <c r="A473" s="1"/>
      <c r="B473" s="1" t="s">
        <v>250</v>
      </c>
      <c r="C473" s="79">
        <v>3.0300000000000001E-3</v>
      </c>
      <c r="D473" s="79">
        <v>3.984E-2</v>
      </c>
      <c r="E473" s="72">
        <v>115772</v>
      </c>
      <c r="F473" s="1" t="s">
        <v>4</v>
      </c>
    </row>
    <row r="474" spans="1:6" x14ac:dyDescent="0.35">
      <c r="A474" s="1"/>
      <c r="B474" s="1" t="s">
        <v>257</v>
      </c>
      <c r="C474" s="79">
        <v>0</v>
      </c>
      <c r="D474" s="79">
        <v>0</v>
      </c>
      <c r="E474" s="72">
        <v>0</v>
      </c>
      <c r="F474" s="1" t="s">
        <v>4</v>
      </c>
    </row>
    <row r="475" spans="1:6" x14ac:dyDescent="0.35">
      <c r="A475" s="1"/>
      <c r="B475" s="1" t="s">
        <v>254</v>
      </c>
      <c r="C475" s="79">
        <v>0</v>
      </c>
      <c r="D475" s="79">
        <v>0</v>
      </c>
      <c r="E475" s="72">
        <v>0</v>
      </c>
      <c r="F475" s="1" t="s">
        <v>4</v>
      </c>
    </row>
    <row r="476" spans="1:6" x14ac:dyDescent="0.35">
      <c r="A476" s="1"/>
      <c r="B476" s="1" t="s">
        <v>252</v>
      </c>
      <c r="C476" s="79">
        <v>0</v>
      </c>
      <c r="D476" s="79">
        <v>0</v>
      </c>
      <c r="E476" s="72">
        <v>0</v>
      </c>
      <c r="F476" s="1" t="s">
        <v>4</v>
      </c>
    </row>
    <row r="477" spans="1:6" x14ac:dyDescent="0.35">
      <c r="A477" s="1"/>
      <c r="B477" s="1" t="s">
        <v>255</v>
      </c>
      <c r="C477" s="79">
        <v>0</v>
      </c>
      <c r="D477" s="79">
        <v>0</v>
      </c>
      <c r="E477" s="72">
        <v>0</v>
      </c>
      <c r="F477" s="1" t="s">
        <v>4</v>
      </c>
    </row>
    <row r="478" spans="1:6" x14ac:dyDescent="0.35">
      <c r="A478" s="1"/>
      <c r="B478" s="1" t="s">
        <v>253</v>
      </c>
      <c r="C478" s="79">
        <v>0</v>
      </c>
      <c r="D478" s="79">
        <v>0</v>
      </c>
      <c r="E478" s="72">
        <v>0</v>
      </c>
      <c r="F478" s="1" t="s">
        <v>4</v>
      </c>
    </row>
    <row r="479" spans="1:6" x14ac:dyDescent="0.35">
      <c r="A479" s="1"/>
      <c r="B479" s="1"/>
      <c r="C479" s="79"/>
      <c r="D479" s="79"/>
      <c r="E479" s="1"/>
      <c r="F479" s="1"/>
    </row>
    <row r="480" spans="1:6" x14ac:dyDescent="0.35">
      <c r="A480" s="1" t="s">
        <v>108</v>
      </c>
      <c r="B480" s="1"/>
      <c r="C480" s="79">
        <v>7.5920000000000001E-2</v>
      </c>
      <c r="D480" s="79">
        <v>1</v>
      </c>
      <c r="E480" s="72">
        <v>2905593</v>
      </c>
      <c r="F480" s="1" t="str">
        <f>F478</f>
        <v>NH</v>
      </c>
    </row>
    <row r="481" spans="1:6" x14ac:dyDescent="0.35">
      <c r="A481" s="1" t="s">
        <v>258</v>
      </c>
      <c r="B481" s="1"/>
      <c r="C481" s="79"/>
      <c r="D481" s="79"/>
      <c r="E481" s="72">
        <v>38270740</v>
      </c>
      <c r="F481" s="1" t="str">
        <f>F480</f>
        <v>NH</v>
      </c>
    </row>
    <row r="482" spans="1:6" x14ac:dyDescent="0.35">
      <c r="A482" s="1" t="s">
        <v>107</v>
      </c>
      <c r="B482" s="1"/>
      <c r="C482" s="79"/>
      <c r="D482" s="79"/>
      <c r="E482" s="1">
        <v>363</v>
      </c>
      <c r="F482" s="1" t="str">
        <f>F481</f>
        <v>NH</v>
      </c>
    </row>
    <row r="483" spans="1:6" x14ac:dyDescent="0.35">
      <c r="A483" s="1"/>
      <c r="B483" s="1"/>
      <c r="C483" s="79"/>
      <c r="D483" s="79"/>
      <c r="E483" s="1"/>
      <c r="F483" s="1"/>
    </row>
    <row r="484" spans="1:6" x14ac:dyDescent="0.35">
      <c r="A484" s="1" t="s">
        <v>5</v>
      </c>
      <c r="B484" s="1" t="s">
        <v>210</v>
      </c>
      <c r="C484" s="79">
        <v>0.11135</v>
      </c>
      <c r="D484" s="79">
        <v>0.54691000000000001</v>
      </c>
      <c r="E484" s="72">
        <v>294623432</v>
      </c>
      <c r="F484" s="1" t="s">
        <v>5</v>
      </c>
    </row>
    <row r="485" spans="1:6" x14ac:dyDescent="0.35">
      <c r="A485" s="1"/>
      <c r="B485" s="1" t="s">
        <v>250</v>
      </c>
      <c r="C485" s="79">
        <v>3.0020000000000002E-2</v>
      </c>
      <c r="D485" s="79">
        <v>0.14745</v>
      </c>
      <c r="E485" s="72">
        <v>79429483</v>
      </c>
      <c r="F485" s="1" t="s">
        <v>5</v>
      </c>
    </row>
    <row r="486" spans="1:6" x14ac:dyDescent="0.35">
      <c r="A486" s="1"/>
      <c r="B486" s="1" t="s">
        <v>254</v>
      </c>
      <c r="C486" s="79">
        <v>2.341E-2</v>
      </c>
      <c r="D486" s="79">
        <v>0.11497</v>
      </c>
      <c r="E486" s="72">
        <v>61937277</v>
      </c>
      <c r="F486" s="1" t="s">
        <v>5</v>
      </c>
    </row>
    <row r="487" spans="1:6" x14ac:dyDescent="0.35">
      <c r="A487" s="1"/>
      <c r="B487" s="1" t="s">
        <v>251</v>
      </c>
      <c r="C487" s="79">
        <v>1.83E-2</v>
      </c>
      <c r="D487" s="79">
        <v>8.9899999999999994E-2</v>
      </c>
      <c r="E487" s="72">
        <v>48429773</v>
      </c>
      <c r="F487" s="1" t="s">
        <v>5</v>
      </c>
    </row>
    <row r="488" spans="1:6" x14ac:dyDescent="0.35">
      <c r="A488" s="1"/>
      <c r="B488" s="1" t="s">
        <v>249</v>
      </c>
      <c r="C488" s="79">
        <v>1.7399999999999999E-2</v>
      </c>
      <c r="D488" s="79">
        <v>8.5449999999999998E-2</v>
      </c>
      <c r="E488" s="72">
        <v>46031356</v>
      </c>
      <c r="F488" s="1" t="s">
        <v>5</v>
      </c>
    </row>
    <row r="489" spans="1:6" x14ac:dyDescent="0.35">
      <c r="A489" s="1"/>
      <c r="B489" s="1" t="s">
        <v>255</v>
      </c>
      <c r="C489" s="79">
        <v>2.3999999999999998E-3</v>
      </c>
      <c r="D489" s="79">
        <v>1.1780000000000001E-2</v>
      </c>
      <c r="E489" s="72">
        <v>6345351</v>
      </c>
      <c r="F489" s="1" t="s">
        <v>5</v>
      </c>
    </row>
    <row r="490" spans="1:6" x14ac:dyDescent="0.35">
      <c r="A490" s="1"/>
      <c r="B490" s="1" t="s">
        <v>253</v>
      </c>
      <c r="C490" s="79">
        <v>7.2000000000000005E-4</v>
      </c>
      <c r="D490" s="79">
        <v>3.5400000000000002E-3</v>
      </c>
      <c r="E490" s="72">
        <v>1908176</v>
      </c>
      <c r="F490" s="1" t="s">
        <v>5</v>
      </c>
    </row>
    <row r="491" spans="1:6" x14ac:dyDescent="0.35">
      <c r="A491" s="1"/>
      <c r="B491" s="1" t="s">
        <v>257</v>
      </c>
      <c r="C491" s="79">
        <v>0</v>
      </c>
      <c r="D491" s="79">
        <v>0</v>
      </c>
      <c r="E491" s="72">
        <v>0</v>
      </c>
      <c r="F491" s="1" t="s">
        <v>5</v>
      </c>
    </row>
    <row r="492" spans="1:6" x14ac:dyDescent="0.35">
      <c r="A492" s="1"/>
      <c r="B492" s="1" t="s">
        <v>252</v>
      </c>
      <c r="C492" s="79">
        <v>0</v>
      </c>
      <c r="D492" s="79">
        <v>0</v>
      </c>
      <c r="E492" s="72">
        <v>0</v>
      </c>
      <c r="F492" s="1" t="s">
        <v>5</v>
      </c>
    </row>
    <row r="493" spans="1:6" x14ac:dyDescent="0.35">
      <c r="A493" s="1"/>
      <c r="B493" s="1" t="s">
        <v>256</v>
      </c>
      <c r="C493" s="79">
        <v>0</v>
      </c>
      <c r="D493" s="79">
        <v>0</v>
      </c>
      <c r="E493" s="72">
        <v>0</v>
      </c>
      <c r="F493" s="1" t="s">
        <v>5</v>
      </c>
    </row>
    <row r="494" spans="1:6" x14ac:dyDescent="0.35">
      <c r="A494" s="1"/>
      <c r="B494" s="1"/>
      <c r="C494" s="79"/>
      <c r="D494" s="79"/>
      <c r="E494" s="1"/>
      <c r="F494" s="1"/>
    </row>
    <row r="495" spans="1:6" x14ac:dyDescent="0.35">
      <c r="A495" s="1" t="s">
        <v>108</v>
      </c>
      <c r="B495" s="1"/>
      <c r="C495" s="79">
        <v>0.20358999999999999</v>
      </c>
      <c r="D495" s="79">
        <v>1</v>
      </c>
      <c r="E495" s="72">
        <v>538704849</v>
      </c>
      <c r="F495" s="1" t="str">
        <f>F493</f>
        <v>NJ</v>
      </c>
    </row>
    <row r="496" spans="1:6" x14ac:dyDescent="0.35">
      <c r="A496" s="1" t="s">
        <v>258</v>
      </c>
      <c r="B496" s="1"/>
      <c r="C496" s="79"/>
      <c r="D496" s="79"/>
      <c r="E496" s="72">
        <v>2646029098</v>
      </c>
      <c r="F496" s="1" t="str">
        <f>F495</f>
        <v>NJ</v>
      </c>
    </row>
    <row r="497" spans="1:6" x14ac:dyDescent="0.35">
      <c r="A497" s="1" t="s">
        <v>107</v>
      </c>
      <c r="B497" s="1"/>
      <c r="C497" s="79"/>
      <c r="D497" s="79"/>
      <c r="E497" s="1">
        <v>484</v>
      </c>
      <c r="F497" s="1" t="str">
        <f>F496</f>
        <v>NJ</v>
      </c>
    </row>
    <row r="498" spans="1:6" x14ac:dyDescent="0.35">
      <c r="A498" s="1"/>
      <c r="B498" s="1"/>
      <c r="C498" s="79"/>
      <c r="D498" s="79"/>
      <c r="E498" s="1"/>
      <c r="F498" s="1"/>
    </row>
    <row r="499" spans="1:6" x14ac:dyDescent="0.35">
      <c r="A499" s="1" t="s">
        <v>29</v>
      </c>
      <c r="B499" s="1" t="s">
        <v>249</v>
      </c>
      <c r="C499" s="79">
        <v>3.0210000000000001E-2</v>
      </c>
      <c r="D499" s="79">
        <v>0.35288999999999998</v>
      </c>
      <c r="E499" s="72">
        <v>5306803</v>
      </c>
      <c r="F499" s="1" t="s">
        <v>29</v>
      </c>
    </row>
    <row r="500" spans="1:6" x14ac:dyDescent="0.35">
      <c r="A500" s="1"/>
      <c r="B500" s="1" t="s">
        <v>210</v>
      </c>
      <c r="C500" s="79">
        <v>2.5930000000000002E-2</v>
      </c>
      <c r="D500" s="79">
        <v>0.30286999999999997</v>
      </c>
      <c r="E500" s="72">
        <v>4554616</v>
      </c>
      <c r="F500" s="1" t="s">
        <v>29</v>
      </c>
    </row>
    <row r="501" spans="1:6" x14ac:dyDescent="0.35">
      <c r="A501" s="1"/>
      <c r="B501" s="1" t="s">
        <v>250</v>
      </c>
      <c r="C501" s="79">
        <v>1.8970000000000001E-2</v>
      </c>
      <c r="D501" s="79">
        <v>0.22155</v>
      </c>
      <c r="E501" s="72">
        <v>3331666</v>
      </c>
      <c r="F501" s="1" t="s">
        <v>29</v>
      </c>
    </row>
    <row r="502" spans="1:6" x14ac:dyDescent="0.35">
      <c r="A502" s="1"/>
      <c r="B502" s="1" t="s">
        <v>251</v>
      </c>
      <c r="C502" s="79">
        <v>4.3899999999999998E-3</v>
      </c>
      <c r="D502" s="79">
        <v>5.1249999999999997E-2</v>
      </c>
      <c r="E502" s="72">
        <v>770677</v>
      </c>
      <c r="F502" s="1" t="s">
        <v>29</v>
      </c>
    </row>
    <row r="503" spans="1:6" x14ac:dyDescent="0.35">
      <c r="A503" s="1"/>
      <c r="B503" s="1" t="s">
        <v>255</v>
      </c>
      <c r="C503" s="79">
        <v>2.5799999999999998E-3</v>
      </c>
      <c r="D503" s="79">
        <v>3.015E-2</v>
      </c>
      <c r="E503" s="72">
        <v>453458</v>
      </c>
      <c r="F503" s="1" t="s">
        <v>29</v>
      </c>
    </row>
    <row r="504" spans="1:6" x14ac:dyDescent="0.35">
      <c r="A504" s="1"/>
      <c r="B504" s="1" t="s">
        <v>254</v>
      </c>
      <c r="C504" s="79">
        <v>2.2200000000000002E-3</v>
      </c>
      <c r="D504" s="79">
        <v>2.588E-2</v>
      </c>
      <c r="E504" s="72">
        <v>389133</v>
      </c>
      <c r="F504" s="1" t="s">
        <v>29</v>
      </c>
    </row>
    <row r="505" spans="1:6" x14ac:dyDescent="0.35">
      <c r="A505" s="1"/>
      <c r="B505" s="1" t="s">
        <v>256</v>
      </c>
      <c r="C505" s="79">
        <v>1.32E-3</v>
      </c>
      <c r="D505" s="79">
        <v>1.542E-2</v>
      </c>
      <c r="E505" s="72">
        <v>231916</v>
      </c>
      <c r="F505" s="1" t="s">
        <v>29</v>
      </c>
    </row>
    <row r="506" spans="1:6" x14ac:dyDescent="0.35">
      <c r="A506" s="1"/>
      <c r="B506" s="1" t="s">
        <v>257</v>
      </c>
      <c r="C506" s="79">
        <v>0</v>
      </c>
      <c r="D506" s="79">
        <v>0</v>
      </c>
      <c r="E506" s="72">
        <v>0</v>
      </c>
      <c r="F506" s="1" t="s">
        <v>29</v>
      </c>
    </row>
    <row r="507" spans="1:6" x14ac:dyDescent="0.35">
      <c r="A507" s="1"/>
      <c r="B507" s="1" t="s">
        <v>252</v>
      </c>
      <c r="C507" s="79">
        <v>0</v>
      </c>
      <c r="D507" s="79">
        <v>0</v>
      </c>
      <c r="E507" s="72">
        <v>0</v>
      </c>
      <c r="F507" s="1" t="s">
        <v>29</v>
      </c>
    </row>
    <row r="508" spans="1:6" x14ac:dyDescent="0.35">
      <c r="A508" s="1"/>
      <c r="B508" s="1" t="s">
        <v>253</v>
      </c>
      <c r="C508" s="79">
        <v>0</v>
      </c>
      <c r="D508" s="79">
        <v>0</v>
      </c>
      <c r="E508" s="72">
        <v>0</v>
      </c>
      <c r="F508" s="1" t="s">
        <v>29</v>
      </c>
    </row>
    <row r="509" spans="1:6" x14ac:dyDescent="0.35">
      <c r="A509" s="1"/>
      <c r="B509" s="1"/>
      <c r="C509" s="79"/>
      <c r="D509" s="79"/>
      <c r="E509" s="1"/>
      <c r="F509" s="1"/>
    </row>
    <row r="510" spans="1:6" x14ac:dyDescent="0.35">
      <c r="A510" s="1" t="s">
        <v>108</v>
      </c>
      <c r="B510" s="1"/>
      <c r="C510" s="79">
        <v>8.5599999999999996E-2</v>
      </c>
      <c r="D510" s="79">
        <v>1</v>
      </c>
      <c r="E510" s="72">
        <v>15038269</v>
      </c>
      <c r="F510" s="1" t="str">
        <f>F508</f>
        <v>NM</v>
      </c>
    </row>
    <row r="511" spans="1:6" x14ac:dyDescent="0.35">
      <c r="A511" s="1" t="s">
        <v>258</v>
      </c>
      <c r="B511" s="1"/>
      <c r="C511" s="79"/>
      <c r="D511" s="79"/>
      <c r="E511" s="72">
        <v>175674307</v>
      </c>
      <c r="F511" s="1" t="str">
        <f>F510</f>
        <v>NM</v>
      </c>
    </row>
    <row r="512" spans="1:6" x14ac:dyDescent="0.35">
      <c r="A512" s="1" t="s">
        <v>107</v>
      </c>
      <c r="B512" s="1"/>
      <c r="C512" s="79"/>
      <c r="D512" s="79"/>
      <c r="E512" s="1">
        <v>468</v>
      </c>
      <c r="F512" s="1" t="str">
        <f>F511</f>
        <v>NM</v>
      </c>
    </row>
    <row r="513" spans="1:6" x14ac:dyDescent="0.35">
      <c r="A513" s="1"/>
      <c r="B513" s="1"/>
      <c r="C513" s="79"/>
      <c r="D513" s="79"/>
      <c r="E513" s="1"/>
      <c r="F513" s="1"/>
    </row>
    <row r="514" spans="1:6" x14ac:dyDescent="0.35">
      <c r="A514" s="1" t="s">
        <v>50</v>
      </c>
      <c r="B514" s="1" t="s">
        <v>249</v>
      </c>
      <c r="C514" s="79">
        <v>6.1260000000000002E-2</v>
      </c>
      <c r="D514" s="79">
        <v>0.35599999999999998</v>
      </c>
      <c r="E514" s="72">
        <v>26083097</v>
      </c>
      <c r="F514" s="1" t="s">
        <v>50</v>
      </c>
    </row>
    <row r="515" spans="1:6" x14ac:dyDescent="0.35">
      <c r="A515" s="1"/>
      <c r="B515" s="1" t="s">
        <v>250</v>
      </c>
      <c r="C515" s="79">
        <v>5.5829999999999998E-2</v>
      </c>
      <c r="D515" s="79">
        <v>0.32447999999999999</v>
      </c>
      <c r="E515" s="72">
        <v>23773777</v>
      </c>
      <c r="F515" s="1" t="s">
        <v>50</v>
      </c>
    </row>
    <row r="516" spans="1:6" x14ac:dyDescent="0.35">
      <c r="A516" s="1"/>
      <c r="B516" s="1" t="s">
        <v>210</v>
      </c>
      <c r="C516" s="79">
        <v>3.4459999999999998E-2</v>
      </c>
      <c r="D516" s="79">
        <v>0.20029</v>
      </c>
      <c r="E516" s="72">
        <v>14674650</v>
      </c>
      <c r="F516" s="1" t="s">
        <v>50</v>
      </c>
    </row>
    <row r="517" spans="1:6" x14ac:dyDescent="0.35">
      <c r="A517" s="1"/>
      <c r="B517" s="1" t="s">
        <v>255</v>
      </c>
      <c r="C517" s="79">
        <v>1.01E-2</v>
      </c>
      <c r="D517" s="79">
        <v>5.8680000000000003E-2</v>
      </c>
      <c r="E517" s="72">
        <v>4299201</v>
      </c>
      <c r="F517" s="1" t="s">
        <v>50</v>
      </c>
    </row>
    <row r="518" spans="1:6" x14ac:dyDescent="0.35">
      <c r="A518" s="1"/>
      <c r="B518" s="1" t="s">
        <v>251</v>
      </c>
      <c r="C518" s="79">
        <v>5.6800000000000002E-3</v>
      </c>
      <c r="D518" s="79">
        <v>3.2980000000000002E-2</v>
      </c>
      <c r="E518" s="72">
        <v>2416705</v>
      </c>
      <c r="F518" s="1" t="s">
        <v>50</v>
      </c>
    </row>
    <row r="519" spans="1:6" x14ac:dyDescent="0.35">
      <c r="A519" s="1"/>
      <c r="B519" s="1" t="s">
        <v>252</v>
      </c>
      <c r="C519" s="79">
        <v>3.49E-3</v>
      </c>
      <c r="D519" s="79">
        <v>2.0289999999999999E-2</v>
      </c>
      <c r="E519" s="72">
        <v>1486747</v>
      </c>
      <c r="F519" s="1" t="s">
        <v>50</v>
      </c>
    </row>
    <row r="520" spans="1:6" x14ac:dyDescent="0.35">
      <c r="A520" s="1"/>
      <c r="B520" s="1" t="s">
        <v>253</v>
      </c>
      <c r="C520" s="79">
        <v>1.25E-3</v>
      </c>
      <c r="D520" s="79">
        <v>7.2700000000000004E-3</v>
      </c>
      <c r="E520" s="72">
        <v>532697</v>
      </c>
      <c r="F520" s="1" t="s">
        <v>50</v>
      </c>
    </row>
    <row r="521" spans="1:6" x14ac:dyDescent="0.35">
      <c r="A521" s="1"/>
      <c r="B521" s="1" t="s">
        <v>257</v>
      </c>
      <c r="C521" s="79">
        <v>0</v>
      </c>
      <c r="D521" s="79">
        <v>0</v>
      </c>
      <c r="E521" s="72">
        <v>0</v>
      </c>
      <c r="F521" s="1" t="s">
        <v>50</v>
      </c>
    </row>
    <row r="522" spans="1:6" x14ac:dyDescent="0.35">
      <c r="A522" s="1"/>
      <c r="B522" s="1" t="s">
        <v>254</v>
      </c>
      <c r="C522" s="79">
        <v>0</v>
      </c>
      <c r="D522" s="79">
        <v>0</v>
      </c>
      <c r="E522" s="72">
        <v>0</v>
      </c>
      <c r="F522" s="1" t="s">
        <v>50</v>
      </c>
    </row>
    <row r="523" spans="1:6" x14ac:dyDescent="0.35">
      <c r="A523" s="1"/>
      <c r="B523" s="1" t="s">
        <v>256</v>
      </c>
      <c r="C523" s="79">
        <v>0</v>
      </c>
      <c r="D523" s="79">
        <v>0</v>
      </c>
      <c r="E523" s="72">
        <v>0</v>
      </c>
      <c r="F523" s="1" t="s">
        <v>50</v>
      </c>
    </row>
    <row r="524" spans="1:6" x14ac:dyDescent="0.35">
      <c r="A524" s="1"/>
      <c r="B524" s="1"/>
      <c r="C524" s="79"/>
      <c r="D524" s="79"/>
      <c r="E524" s="1"/>
      <c r="F524" s="1"/>
    </row>
    <row r="525" spans="1:6" x14ac:dyDescent="0.35">
      <c r="A525" s="1" t="s">
        <v>108</v>
      </c>
      <c r="B525" s="1"/>
      <c r="C525" s="79">
        <v>0.17205999999999999</v>
      </c>
      <c r="D525" s="79">
        <v>1</v>
      </c>
      <c r="E525" s="72">
        <v>73266875</v>
      </c>
      <c r="F525" s="1" t="str">
        <f>F523</f>
        <v>NV</v>
      </c>
    </row>
    <row r="526" spans="1:6" x14ac:dyDescent="0.35">
      <c r="A526" s="1" t="s">
        <v>258</v>
      </c>
      <c r="B526" s="1"/>
      <c r="C526" s="79"/>
      <c r="D526" s="79"/>
      <c r="E526" s="72">
        <v>425811315</v>
      </c>
      <c r="F526" s="1" t="str">
        <f>F525</f>
        <v>NV</v>
      </c>
    </row>
    <row r="527" spans="1:6" x14ac:dyDescent="0.35">
      <c r="A527" s="1" t="s">
        <v>107</v>
      </c>
      <c r="B527" s="1"/>
      <c r="C527" s="79"/>
      <c r="D527" s="79"/>
      <c r="E527" s="1">
        <v>520</v>
      </c>
      <c r="F527" s="1" t="str">
        <f>F526</f>
        <v>NV</v>
      </c>
    </row>
    <row r="528" spans="1:6" x14ac:dyDescent="0.35">
      <c r="A528" s="1"/>
      <c r="B528" s="1"/>
      <c r="C528" s="79"/>
      <c r="D528" s="79"/>
      <c r="E528" s="1"/>
      <c r="F528" s="1"/>
    </row>
    <row r="529" spans="1:6" x14ac:dyDescent="0.35">
      <c r="A529" s="1" t="s">
        <v>6</v>
      </c>
      <c r="B529" s="1" t="s">
        <v>210</v>
      </c>
      <c r="C529" s="79">
        <v>0.18844</v>
      </c>
      <c r="D529" s="79">
        <v>0.58609</v>
      </c>
      <c r="E529" s="72">
        <v>584866277</v>
      </c>
      <c r="F529" s="1" t="s">
        <v>6</v>
      </c>
    </row>
    <row r="530" spans="1:6" x14ac:dyDescent="0.35">
      <c r="A530" s="1"/>
      <c r="B530" s="1" t="s">
        <v>250</v>
      </c>
      <c r="C530" s="79">
        <v>4.0550000000000003E-2</v>
      </c>
      <c r="D530" s="79">
        <v>0.12612000000000001</v>
      </c>
      <c r="E530" s="72">
        <v>125852792</v>
      </c>
      <c r="F530" s="1" t="s">
        <v>6</v>
      </c>
    </row>
    <row r="531" spans="1:6" x14ac:dyDescent="0.35">
      <c r="A531" s="1"/>
      <c r="B531" s="1" t="s">
        <v>249</v>
      </c>
      <c r="C531" s="79">
        <v>3.7879999999999997E-2</v>
      </c>
      <c r="D531" s="79">
        <v>0.11781</v>
      </c>
      <c r="E531" s="72">
        <v>117565433</v>
      </c>
      <c r="F531" s="1" t="s">
        <v>6</v>
      </c>
    </row>
    <row r="532" spans="1:6" x14ac:dyDescent="0.35">
      <c r="A532" s="1"/>
      <c r="B532" s="1" t="s">
        <v>253</v>
      </c>
      <c r="C532" s="79">
        <v>2.4930000000000001E-2</v>
      </c>
      <c r="D532" s="79">
        <v>7.7530000000000002E-2</v>
      </c>
      <c r="E532" s="72">
        <v>77364789</v>
      </c>
      <c r="F532" s="1" t="s">
        <v>6</v>
      </c>
    </row>
    <row r="533" spans="1:6" x14ac:dyDescent="0.35">
      <c r="A533" s="1"/>
      <c r="B533" s="1" t="s">
        <v>254</v>
      </c>
      <c r="C533" s="79">
        <v>1.295E-2</v>
      </c>
      <c r="D533" s="79">
        <v>4.0280000000000003E-2</v>
      </c>
      <c r="E533" s="72">
        <v>40199835</v>
      </c>
      <c r="F533" s="1" t="s">
        <v>6</v>
      </c>
    </row>
    <row r="534" spans="1:6" x14ac:dyDescent="0.35">
      <c r="A534" s="1"/>
      <c r="B534" s="1" t="s">
        <v>251</v>
      </c>
      <c r="C534" s="79">
        <v>8.3700000000000007E-3</v>
      </c>
      <c r="D534" s="79">
        <v>2.6040000000000001E-2</v>
      </c>
      <c r="E534" s="72">
        <v>25988961</v>
      </c>
      <c r="F534" s="1" t="s">
        <v>6</v>
      </c>
    </row>
    <row r="535" spans="1:6" x14ac:dyDescent="0.35">
      <c r="A535" s="1"/>
      <c r="B535" s="1" t="s">
        <v>255</v>
      </c>
      <c r="C535" s="79">
        <v>7.0899999999999999E-3</v>
      </c>
      <c r="D535" s="79">
        <v>2.2040000000000001E-2</v>
      </c>
      <c r="E535" s="72">
        <v>21991442</v>
      </c>
      <c r="F535" s="1" t="s">
        <v>6</v>
      </c>
    </row>
    <row r="536" spans="1:6" x14ac:dyDescent="0.35">
      <c r="A536" s="1"/>
      <c r="B536" s="1" t="s">
        <v>252</v>
      </c>
      <c r="C536" s="79">
        <v>1.31E-3</v>
      </c>
      <c r="D536" s="79">
        <v>4.0899999999999999E-3</v>
      </c>
      <c r="E536" s="72">
        <v>4079306</v>
      </c>
      <c r="F536" s="1" t="s">
        <v>6</v>
      </c>
    </row>
    <row r="537" spans="1:6" x14ac:dyDescent="0.35">
      <c r="A537" s="1"/>
      <c r="B537" s="1" t="s">
        <v>257</v>
      </c>
      <c r="C537" s="79">
        <v>0</v>
      </c>
      <c r="D537" s="79">
        <v>0</v>
      </c>
      <c r="E537" s="72">
        <v>0</v>
      </c>
      <c r="F537" s="1" t="s">
        <v>6</v>
      </c>
    </row>
    <row r="538" spans="1:6" x14ac:dyDescent="0.35">
      <c r="A538" s="1"/>
      <c r="B538" s="1" t="s">
        <v>256</v>
      </c>
      <c r="C538" s="79">
        <v>0</v>
      </c>
      <c r="D538" s="79">
        <v>0</v>
      </c>
      <c r="E538" s="72">
        <v>0</v>
      </c>
      <c r="F538" s="1" t="s">
        <v>6</v>
      </c>
    </row>
    <row r="539" spans="1:6" x14ac:dyDescent="0.35">
      <c r="A539" s="1"/>
      <c r="B539" s="1"/>
      <c r="C539" s="79"/>
      <c r="D539" s="79"/>
      <c r="E539" s="1"/>
      <c r="F539" s="1"/>
    </row>
    <row r="540" spans="1:6" x14ac:dyDescent="0.35">
      <c r="A540" s="1" t="s">
        <v>108</v>
      </c>
      <c r="B540" s="1"/>
      <c r="C540" s="79">
        <v>0.32151999999999997</v>
      </c>
      <c r="D540" s="79">
        <v>1</v>
      </c>
      <c r="E540" s="72">
        <v>997908834</v>
      </c>
      <c r="F540" s="1" t="str">
        <f>F538</f>
        <v>NY</v>
      </c>
    </row>
    <row r="541" spans="1:6" x14ac:dyDescent="0.35">
      <c r="A541" s="1" t="s">
        <v>258</v>
      </c>
      <c r="B541" s="1"/>
      <c r="C541" s="79"/>
      <c r="D541" s="79"/>
      <c r="E541" s="72">
        <v>3103707524</v>
      </c>
      <c r="F541" s="1" t="str">
        <f>F540</f>
        <v>NY</v>
      </c>
    </row>
    <row r="542" spans="1:6" x14ac:dyDescent="0.35">
      <c r="A542" s="1" t="s">
        <v>107</v>
      </c>
      <c r="B542" s="1"/>
      <c r="C542" s="79"/>
      <c r="D542" s="79"/>
      <c r="E542" s="1">
        <v>480</v>
      </c>
      <c r="F542" s="1" t="str">
        <f>F541</f>
        <v>NY</v>
      </c>
    </row>
    <row r="543" spans="1:6" x14ac:dyDescent="0.35">
      <c r="A543" s="1"/>
      <c r="B543" s="1"/>
      <c r="C543" s="79"/>
      <c r="D543" s="79"/>
      <c r="E543" s="1"/>
      <c r="F543" s="1"/>
    </row>
    <row r="544" spans="1:6" x14ac:dyDescent="0.35">
      <c r="A544" s="1" t="s">
        <v>43</v>
      </c>
      <c r="B544" s="1" t="s">
        <v>210</v>
      </c>
      <c r="C544" s="79">
        <v>4.7149999999999997E-2</v>
      </c>
      <c r="D544" s="79">
        <v>0.45817000000000002</v>
      </c>
      <c r="E544" s="72">
        <v>36383227</v>
      </c>
      <c r="F544" s="1" t="s">
        <v>43</v>
      </c>
    </row>
    <row r="545" spans="1:6" x14ac:dyDescent="0.35">
      <c r="A545" s="1"/>
      <c r="B545" s="1" t="s">
        <v>249</v>
      </c>
      <c r="C545" s="79">
        <v>2.1499999999999998E-2</v>
      </c>
      <c r="D545" s="79">
        <v>0.20896999999999999</v>
      </c>
      <c r="E545" s="72">
        <v>16593761</v>
      </c>
      <c r="F545" s="1" t="s">
        <v>43</v>
      </c>
    </row>
    <row r="546" spans="1:6" x14ac:dyDescent="0.35">
      <c r="A546" s="1"/>
      <c r="B546" s="1" t="s">
        <v>255</v>
      </c>
      <c r="C546" s="79">
        <v>1.4919999999999999E-2</v>
      </c>
      <c r="D546" s="79">
        <v>0.14496999999999999</v>
      </c>
      <c r="E546" s="72">
        <v>11511827</v>
      </c>
      <c r="F546" s="1" t="s">
        <v>43</v>
      </c>
    </row>
    <row r="547" spans="1:6" x14ac:dyDescent="0.35">
      <c r="A547" s="1"/>
      <c r="B547" s="1" t="s">
        <v>250</v>
      </c>
      <c r="C547" s="79">
        <v>9.7199999999999995E-3</v>
      </c>
      <c r="D547" s="79">
        <v>9.4500000000000001E-2</v>
      </c>
      <c r="E547" s="72">
        <v>7503825</v>
      </c>
      <c r="F547" s="1" t="s">
        <v>43</v>
      </c>
    </row>
    <row r="548" spans="1:6" x14ac:dyDescent="0.35">
      <c r="A548" s="1"/>
      <c r="B548" s="1" t="s">
        <v>253</v>
      </c>
      <c r="C548" s="79">
        <v>8.9800000000000001E-3</v>
      </c>
      <c r="D548" s="79">
        <v>8.7239999999999998E-2</v>
      </c>
      <c r="E548" s="72">
        <v>6927986</v>
      </c>
      <c r="F548" s="1" t="s">
        <v>43</v>
      </c>
    </row>
    <row r="549" spans="1:6" x14ac:dyDescent="0.35">
      <c r="A549" s="1"/>
      <c r="B549" s="1" t="s">
        <v>254</v>
      </c>
      <c r="C549" s="79">
        <v>6.3000000000000003E-4</v>
      </c>
      <c r="D549" s="79">
        <v>6.1500000000000001E-3</v>
      </c>
      <c r="E549" s="72">
        <v>488397</v>
      </c>
      <c r="F549" s="1" t="s">
        <v>43</v>
      </c>
    </row>
    <row r="550" spans="1:6" x14ac:dyDescent="0.35">
      <c r="A550" s="1"/>
      <c r="B550" s="1" t="s">
        <v>257</v>
      </c>
      <c r="C550" s="79">
        <v>0</v>
      </c>
      <c r="D550" s="79">
        <v>0</v>
      </c>
      <c r="E550" s="72">
        <v>0</v>
      </c>
      <c r="F550" s="1" t="s">
        <v>43</v>
      </c>
    </row>
    <row r="551" spans="1:6" x14ac:dyDescent="0.35">
      <c r="A551" s="1"/>
      <c r="B551" s="1" t="s">
        <v>251</v>
      </c>
      <c r="C551" s="79">
        <v>0</v>
      </c>
      <c r="D551" s="79">
        <v>0</v>
      </c>
      <c r="E551" s="72">
        <v>0</v>
      </c>
      <c r="F551" s="1" t="s">
        <v>43</v>
      </c>
    </row>
    <row r="552" spans="1:6" x14ac:dyDescent="0.35">
      <c r="A552" s="1"/>
      <c r="B552" s="1" t="s">
        <v>252</v>
      </c>
      <c r="C552" s="79">
        <v>0</v>
      </c>
      <c r="D552" s="79">
        <v>0</v>
      </c>
      <c r="E552" s="72">
        <v>0</v>
      </c>
      <c r="F552" s="1" t="s">
        <v>43</v>
      </c>
    </row>
    <row r="553" spans="1:6" x14ac:dyDescent="0.35">
      <c r="A553" s="1"/>
      <c r="B553" s="1" t="s">
        <v>256</v>
      </c>
      <c r="C553" s="79">
        <v>0</v>
      </c>
      <c r="D553" s="79">
        <v>0</v>
      </c>
      <c r="E553" s="72">
        <v>0</v>
      </c>
      <c r="F553" s="1" t="s">
        <v>43</v>
      </c>
    </row>
    <row r="554" spans="1:6" x14ac:dyDescent="0.35">
      <c r="A554" s="1"/>
      <c r="B554" s="1"/>
      <c r="C554" s="79"/>
      <c r="D554" s="79"/>
      <c r="E554" s="1"/>
      <c r="F554" s="1"/>
    </row>
    <row r="555" spans="1:6" x14ac:dyDescent="0.35">
      <c r="A555" s="1" t="s">
        <v>108</v>
      </c>
      <c r="B555" s="1"/>
      <c r="C555" s="79">
        <v>0.10290000000000001</v>
      </c>
      <c r="D555" s="79">
        <v>1</v>
      </c>
      <c r="E555" s="72">
        <v>79409022</v>
      </c>
      <c r="F555" s="1" t="str">
        <f>F553</f>
        <v>OH</v>
      </c>
    </row>
    <row r="556" spans="1:6" x14ac:dyDescent="0.35">
      <c r="A556" s="1" t="s">
        <v>258</v>
      </c>
      <c r="B556" s="1"/>
      <c r="C556" s="79"/>
      <c r="D556" s="79"/>
      <c r="E556" s="72">
        <v>771720095</v>
      </c>
      <c r="F556" s="1" t="str">
        <f>F555</f>
        <v>OH</v>
      </c>
    </row>
    <row r="557" spans="1:6" x14ac:dyDescent="0.35">
      <c r="A557" s="1" t="s">
        <v>107</v>
      </c>
      <c r="B557" s="1"/>
      <c r="C557" s="79"/>
      <c r="D557" s="79"/>
      <c r="E557" s="1">
        <v>480</v>
      </c>
      <c r="F557" s="1" t="str">
        <f>F556</f>
        <v>OH</v>
      </c>
    </row>
    <row r="558" spans="1:6" x14ac:dyDescent="0.35">
      <c r="A558" s="1"/>
      <c r="B558" s="1"/>
      <c r="C558" s="79"/>
      <c r="D558" s="79"/>
      <c r="E558" s="1"/>
      <c r="F558" s="1"/>
    </row>
    <row r="559" spans="1:6" x14ac:dyDescent="0.35">
      <c r="A559" s="1" t="s">
        <v>30</v>
      </c>
      <c r="B559" s="1" t="s">
        <v>210</v>
      </c>
      <c r="C559" s="79">
        <v>2.5999999999999999E-2</v>
      </c>
      <c r="D559" s="79">
        <v>0.34676000000000001</v>
      </c>
      <c r="E559" s="72">
        <v>4169237</v>
      </c>
      <c r="F559" s="1" t="s">
        <v>30</v>
      </c>
    </row>
    <row r="560" spans="1:6" x14ac:dyDescent="0.35">
      <c r="A560" s="1"/>
      <c r="B560" s="1" t="s">
        <v>249</v>
      </c>
      <c r="C560" s="79">
        <v>1.745E-2</v>
      </c>
      <c r="D560" s="79">
        <v>0.23269999999999999</v>
      </c>
      <c r="E560" s="72">
        <v>2797825</v>
      </c>
      <c r="F560" s="1" t="s">
        <v>30</v>
      </c>
    </row>
    <row r="561" spans="1:6" x14ac:dyDescent="0.35">
      <c r="A561" s="1"/>
      <c r="B561" s="1" t="s">
        <v>250</v>
      </c>
      <c r="C561" s="79">
        <v>1.115E-2</v>
      </c>
      <c r="D561" s="79">
        <v>0.14876</v>
      </c>
      <c r="E561" s="72">
        <v>1788579</v>
      </c>
      <c r="F561" s="1" t="s">
        <v>30</v>
      </c>
    </row>
    <row r="562" spans="1:6" x14ac:dyDescent="0.35">
      <c r="A562" s="1"/>
      <c r="B562" s="1" t="s">
        <v>256</v>
      </c>
      <c r="C562" s="79">
        <v>9.8700000000000003E-3</v>
      </c>
      <c r="D562" s="79">
        <v>0.13161999999999999</v>
      </c>
      <c r="E562" s="72">
        <v>1582512</v>
      </c>
      <c r="F562" s="1" t="s">
        <v>30</v>
      </c>
    </row>
    <row r="563" spans="1:6" x14ac:dyDescent="0.35">
      <c r="A563" s="1"/>
      <c r="B563" s="1" t="s">
        <v>251</v>
      </c>
      <c r="C563" s="79">
        <v>5.4000000000000003E-3</v>
      </c>
      <c r="D563" s="79">
        <v>7.1959999999999996E-2</v>
      </c>
      <c r="E563" s="72">
        <v>865272</v>
      </c>
      <c r="F563" s="1" t="s">
        <v>30</v>
      </c>
    </row>
    <row r="564" spans="1:6" x14ac:dyDescent="0.35">
      <c r="A564" s="1"/>
      <c r="B564" s="1" t="s">
        <v>255</v>
      </c>
      <c r="C564" s="79">
        <v>4.5500000000000002E-3</v>
      </c>
      <c r="D564" s="79">
        <v>6.0729999999999999E-2</v>
      </c>
      <c r="E564" s="72">
        <v>730129</v>
      </c>
      <c r="F564" s="1" t="s">
        <v>30</v>
      </c>
    </row>
    <row r="565" spans="1:6" x14ac:dyDescent="0.35">
      <c r="A565" s="1"/>
      <c r="B565" s="1" t="s">
        <v>254</v>
      </c>
      <c r="C565" s="79">
        <v>5.5999999999999995E-4</v>
      </c>
      <c r="D565" s="79">
        <v>7.4799999999999997E-3</v>
      </c>
      <c r="E565" s="72">
        <v>89979</v>
      </c>
      <c r="F565" s="1" t="s">
        <v>30</v>
      </c>
    </row>
    <row r="566" spans="1:6" x14ac:dyDescent="0.35">
      <c r="A566" s="1"/>
      <c r="B566" s="1" t="s">
        <v>257</v>
      </c>
      <c r="C566" s="79">
        <v>0</v>
      </c>
      <c r="D566" s="79">
        <v>0</v>
      </c>
      <c r="E566" s="72">
        <v>0</v>
      </c>
      <c r="F566" s="1" t="s">
        <v>30</v>
      </c>
    </row>
    <row r="567" spans="1:6" x14ac:dyDescent="0.35">
      <c r="A567" s="1"/>
      <c r="B567" s="1" t="s">
        <v>252</v>
      </c>
      <c r="C567" s="79">
        <v>0</v>
      </c>
      <c r="D567" s="79">
        <v>0</v>
      </c>
      <c r="E567" s="72">
        <v>0</v>
      </c>
      <c r="F567" s="1" t="s">
        <v>30</v>
      </c>
    </row>
    <row r="568" spans="1:6" x14ac:dyDescent="0.35">
      <c r="A568" s="1"/>
      <c r="B568" s="1" t="s">
        <v>253</v>
      </c>
      <c r="C568" s="79">
        <v>0</v>
      </c>
      <c r="D568" s="79">
        <v>0</v>
      </c>
      <c r="E568" s="72">
        <v>0</v>
      </c>
      <c r="F568" s="1" t="s">
        <v>30</v>
      </c>
    </row>
    <row r="569" spans="1:6" x14ac:dyDescent="0.35">
      <c r="A569" s="1"/>
      <c r="B569" s="1"/>
      <c r="C569" s="79"/>
      <c r="D569" s="79"/>
      <c r="E569" s="1"/>
      <c r="F569" s="1"/>
    </row>
    <row r="570" spans="1:6" x14ac:dyDescent="0.35">
      <c r="A570" s="1" t="s">
        <v>108</v>
      </c>
      <c r="B570" s="1"/>
      <c r="C570" s="79">
        <v>7.4980000000000005E-2</v>
      </c>
      <c r="D570" s="79">
        <v>1</v>
      </c>
      <c r="E570" s="72">
        <v>12023534</v>
      </c>
      <c r="F570" s="1" t="str">
        <f>F568</f>
        <v>OK</v>
      </c>
    </row>
    <row r="571" spans="1:6" x14ac:dyDescent="0.35">
      <c r="A571" s="1" t="s">
        <v>258</v>
      </c>
      <c r="B571" s="1"/>
      <c r="C571" s="79"/>
      <c r="D571" s="79"/>
      <c r="E571" s="72">
        <v>160365748</v>
      </c>
      <c r="F571" s="1" t="str">
        <f>F570</f>
        <v>OK</v>
      </c>
    </row>
    <row r="572" spans="1:6" x14ac:dyDescent="0.35">
      <c r="A572" s="1" t="s">
        <v>107</v>
      </c>
      <c r="B572" s="1"/>
      <c r="C572" s="79"/>
      <c r="D572" s="79"/>
      <c r="E572" s="1">
        <v>484</v>
      </c>
      <c r="F572" s="1" t="str">
        <f>F571</f>
        <v>OK</v>
      </c>
    </row>
    <row r="573" spans="1:6" x14ac:dyDescent="0.35">
      <c r="A573" s="1"/>
      <c r="B573" s="1"/>
      <c r="C573" s="79"/>
      <c r="D573" s="79"/>
      <c r="E573" s="1"/>
      <c r="F573" s="1"/>
    </row>
    <row r="574" spans="1:6" x14ac:dyDescent="0.35">
      <c r="A574" s="1" t="s">
        <v>51</v>
      </c>
      <c r="B574" s="1" t="s">
        <v>210</v>
      </c>
      <c r="C574" s="79">
        <v>3.2739999999999998E-2</v>
      </c>
      <c r="D574" s="79">
        <v>0.44795000000000001</v>
      </c>
      <c r="E574" s="72">
        <v>22954018</v>
      </c>
      <c r="F574" s="1" t="s">
        <v>51</v>
      </c>
    </row>
    <row r="575" spans="1:6" x14ac:dyDescent="0.35">
      <c r="A575" s="1"/>
      <c r="B575" s="1" t="s">
        <v>249</v>
      </c>
      <c r="C575" s="79">
        <v>1.8800000000000001E-2</v>
      </c>
      <c r="D575" s="79">
        <v>0.25725999999999999</v>
      </c>
      <c r="E575" s="72">
        <v>13182498</v>
      </c>
      <c r="F575" s="1" t="s">
        <v>51</v>
      </c>
    </row>
    <row r="576" spans="1:6" x14ac:dyDescent="0.35">
      <c r="A576" s="1"/>
      <c r="B576" s="1" t="s">
        <v>250</v>
      </c>
      <c r="C576" s="79">
        <v>1.0370000000000001E-2</v>
      </c>
      <c r="D576" s="79">
        <v>0.14188999999999999</v>
      </c>
      <c r="E576" s="72">
        <v>7270495</v>
      </c>
      <c r="F576" s="1" t="s">
        <v>51</v>
      </c>
    </row>
    <row r="577" spans="1:6" x14ac:dyDescent="0.35">
      <c r="A577" s="1"/>
      <c r="B577" s="1" t="s">
        <v>255</v>
      </c>
      <c r="C577" s="79">
        <v>6.5599999999999999E-3</v>
      </c>
      <c r="D577" s="79">
        <v>8.9709999999999998E-2</v>
      </c>
      <c r="E577" s="72">
        <v>4596780</v>
      </c>
      <c r="F577" s="1" t="s">
        <v>51</v>
      </c>
    </row>
    <row r="578" spans="1:6" x14ac:dyDescent="0.35">
      <c r="A578" s="1"/>
      <c r="B578" s="1" t="s">
        <v>251</v>
      </c>
      <c r="C578" s="79">
        <v>2.98E-3</v>
      </c>
      <c r="D578" s="79">
        <v>4.0800000000000003E-2</v>
      </c>
      <c r="E578" s="72">
        <v>2090650</v>
      </c>
      <c r="F578" s="1" t="s">
        <v>51</v>
      </c>
    </row>
    <row r="579" spans="1:6" x14ac:dyDescent="0.35">
      <c r="A579" s="1"/>
      <c r="B579" s="1" t="s">
        <v>253</v>
      </c>
      <c r="C579" s="79">
        <v>1.5200000000000001E-3</v>
      </c>
      <c r="D579" s="79">
        <v>2.0750000000000001E-2</v>
      </c>
      <c r="E579" s="72">
        <v>1063255</v>
      </c>
      <c r="F579" s="1" t="s">
        <v>51</v>
      </c>
    </row>
    <row r="580" spans="1:6" x14ac:dyDescent="0.35">
      <c r="A580" s="1"/>
      <c r="B580" s="1" t="s">
        <v>254</v>
      </c>
      <c r="C580" s="79">
        <v>1.2E-4</v>
      </c>
      <c r="D580" s="79">
        <v>1.64E-3</v>
      </c>
      <c r="E580" s="72">
        <v>84150</v>
      </c>
      <c r="F580" s="1" t="s">
        <v>51</v>
      </c>
    </row>
    <row r="581" spans="1:6" x14ac:dyDescent="0.35">
      <c r="A581" s="1"/>
      <c r="B581" s="1" t="s">
        <v>257</v>
      </c>
      <c r="C581" s="79">
        <v>0</v>
      </c>
      <c r="D581" s="79">
        <v>0</v>
      </c>
      <c r="E581" s="72">
        <v>0</v>
      </c>
      <c r="F581" s="1" t="s">
        <v>51</v>
      </c>
    </row>
    <row r="582" spans="1:6" x14ac:dyDescent="0.35">
      <c r="A582" s="1"/>
      <c r="B582" s="1" t="s">
        <v>252</v>
      </c>
      <c r="C582" s="79">
        <v>0</v>
      </c>
      <c r="D582" s="79">
        <v>0</v>
      </c>
      <c r="E582" s="72">
        <v>0</v>
      </c>
      <c r="F582" s="1" t="s">
        <v>51</v>
      </c>
    </row>
    <row r="583" spans="1:6" x14ac:dyDescent="0.35">
      <c r="A583" s="1"/>
      <c r="B583" s="1" t="s">
        <v>256</v>
      </c>
      <c r="C583" s="79">
        <v>0</v>
      </c>
      <c r="D583" s="79">
        <v>0</v>
      </c>
      <c r="E583" s="72">
        <v>0</v>
      </c>
      <c r="F583" s="1" t="s">
        <v>51</v>
      </c>
    </row>
    <row r="584" spans="1:6" x14ac:dyDescent="0.35">
      <c r="A584" s="1"/>
      <c r="B584" s="1"/>
      <c r="C584" s="79"/>
      <c r="D584" s="79"/>
      <c r="E584" s="1"/>
      <c r="F584" s="1"/>
    </row>
    <row r="585" spans="1:6" x14ac:dyDescent="0.35">
      <c r="A585" s="1" t="s">
        <v>108</v>
      </c>
      <c r="B585" s="1"/>
      <c r="C585" s="79">
        <v>7.3090000000000002E-2</v>
      </c>
      <c r="D585" s="79">
        <v>1</v>
      </c>
      <c r="E585" s="72">
        <v>51241846</v>
      </c>
      <c r="F585" s="1" t="str">
        <f>F583</f>
        <v>OR</v>
      </c>
    </row>
    <row r="586" spans="1:6" x14ac:dyDescent="0.35">
      <c r="A586" s="1" t="s">
        <v>258</v>
      </c>
      <c r="B586" s="1"/>
      <c r="C586" s="79"/>
      <c r="D586" s="79"/>
      <c r="E586" s="72">
        <v>701119313</v>
      </c>
      <c r="F586" s="1" t="str">
        <f>F585</f>
        <v>OR</v>
      </c>
    </row>
    <row r="587" spans="1:6" x14ac:dyDescent="0.35">
      <c r="A587" s="1" t="s">
        <v>107</v>
      </c>
      <c r="B587" s="1"/>
      <c r="C587" s="79"/>
      <c r="D587" s="79"/>
      <c r="E587" s="1">
        <v>430</v>
      </c>
      <c r="F587" s="1" t="str">
        <f>F586</f>
        <v>OR</v>
      </c>
    </row>
    <row r="588" spans="1:6" x14ac:dyDescent="0.35">
      <c r="A588" s="1"/>
      <c r="B588" s="1"/>
      <c r="C588" s="79"/>
      <c r="D588" s="79"/>
      <c r="E588" s="1"/>
      <c r="F588" s="1"/>
    </row>
    <row r="589" spans="1:6" x14ac:dyDescent="0.35">
      <c r="A589" s="1" t="s">
        <v>13</v>
      </c>
      <c r="B589" s="1" t="s">
        <v>250</v>
      </c>
      <c r="C589" s="79">
        <v>3.746E-2</v>
      </c>
      <c r="D589" s="79">
        <v>0.37458999999999998</v>
      </c>
      <c r="E589" s="72">
        <v>71567188</v>
      </c>
      <c r="F589" s="1" t="s">
        <v>13</v>
      </c>
    </row>
    <row r="590" spans="1:6" x14ac:dyDescent="0.35">
      <c r="A590" s="1"/>
      <c r="B590" s="1" t="s">
        <v>249</v>
      </c>
      <c r="C590" s="79">
        <v>2.2179999999999998E-2</v>
      </c>
      <c r="D590" s="79">
        <v>0.22173000000000001</v>
      </c>
      <c r="E590" s="72">
        <v>42362152</v>
      </c>
      <c r="F590" s="1" t="s">
        <v>13</v>
      </c>
    </row>
    <row r="591" spans="1:6" x14ac:dyDescent="0.35">
      <c r="A591" s="1"/>
      <c r="B591" s="1" t="s">
        <v>252</v>
      </c>
      <c r="C591" s="79">
        <v>1.567E-2</v>
      </c>
      <c r="D591" s="79">
        <v>0.15673000000000001</v>
      </c>
      <c r="E591" s="72">
        <v>29943204</v>
      </c>
      <c r="F591" s="1" t="s">
        <v>13</v>
      </c>
    </row>
    <row r="592" spans="1:6" x14ac:dyDescent="0.35">
      <c r="A592" s="1"/>
      <c r="B592" s="1" t="s">
        <v>251</v>
      </c>
      <c r="C592" s="79">
        <v>1.273E-2</v>
      </c>
      <c r="D592" s="79">
        <v>0.12723999999999999</v>
      </c>
      <c r="E592" s="72">
        <v>24309236</v>
      </c>
      <c r="F592" s="1" t="s">
        <v>13</v>
      </c>
    </row>
    <row r="593" spans="1:6" x14ac:dyDescent="0.35">
      <c r="A593" s="1"/>
      <c r="B593" s="1" t="s">
        <v>210</v>
      </c>
      <c r="C593" s="79">
        <v>6.8100000000000001E-3</v>
      </c>
      <c r="D593" s="79">
        <v>6.8049999999999999E-2</v>
      </c>
      <c r="E593" s="72">
        <v>13000323</v>
      </c>
      <c r="F593" s="1" t="s">
        <v>13</v>
      </c>
    </row>
    <row r="594" spans="1:6" x14ac:dyDescent="0.35">
      <c r="A594" s="1"/>
      <c r="B594" s="1" t="s">
        <v>255</v>
      </c>
      <c r="C594" s="79">
        <v>4.9699999999999996E-3</v>
      </c>
      <c r="D594" s="79">
        <v>4.9730000000000003E-2</v>
      </c>
      <c r="E594" s="72">
        <v>9501357</v>
      </c>
      <c r="F594" s="1" t="s">
        <v>13</v>
      </c>
    </row>
    <row r="595" spans="1:6" x14ac:dyDescent="0.35">
      <c r="A595" s="1"/>
      <c r="B595" s="1" t="s">
        <v>254</v>
      </c>
      <c r="C595" s="79">
        <v>1.1E-4</v>
      </c>
      <c r="D595" s="79">
        <v>1.1299999999999999E-3</v>
      </c>
      <c r="E595" s="72">
        <v>216545</v>
      </c>
      <c r="F595" s="1" t="s">
        <v>13</v>
      </c>
    </row>
    <row r="596" spans="1:6" x14ac:dyDescent="0.35">
      <c r="A596" s="1"/>
      <c r="B596" s="1" t="s">
        <v>256</v>
      </c>
      <c r="C596" s="79">
        <v>8.0000000000000007E-5</v>
      </c>
      <c r="D596" s="79">
        <v>8.0000000000000004E-4</v>
      </c>
      <c r="E596" s="72">
        <v>152552</v>
      </c>
      <c r="F596" s="1" t="s">
        <v>13</v>
      </c>
    </row>
    <row r="597" spans="1:6" x14ac:dyDescent="0.35">
      <c r="A597" s="1"/>
      <c r="B597" s="1" t="s">
        <v>257</v>
      </c>
      <c r="C597" s="79">
        <v>0</v>
      </c>
      <c r="D597" s="79">
        <v>0</v>
      </c>
      <c r="E597" s="72">
        <v>0</v>
      </c>
      <c r="F597" s="1" t="s">
        <v>13</v>
      </c>
    </row>
    <row r="598" spans="1:6" x14ac:dyDescent="0.35">
      <c r="A598" s="1"/>
      <c r="B598" s="1" t="s">
        <v>253</v>
      </c>
      <c r="C598" s="79">
        <v>0</v>
      </c>
      <c r="D598" s="79">
        <v>0</v>
      </c>
      <c r="E598" s="72">
        <v>0</v>
      </c>
      <c r="F598" s="1" t="s">
        <v>13</v>
      </c>
    </row>
    <row r="599" spans="1:6" x14ac:dyDescent="0.35">
      <c r="A599" s="1"/>
      <c r="B599" s="1"/>
      <c r="C599" s="79"/>
      <c r="D599" s="79"/>
      <c r="E599" s="1"/>
      <c r="F599" s="1"/>
    </row>
    <row r="600" spans="1:6" x14ac:dyDescent="0.35">
      <c r="A600" s="1" t="s">
        <v>108</v>
      </c>
      <c r="B600" s="1"/>
      <c r="C600" s="79">
        <v>0.10001</v>
      </c>
      <c r="D600" s="79">
        <v>1</v>
      </c>
      <c r="E600" s="72">
        <v>191052558</v>
      </c>
      <c r="F600" s="1" t="str">
        <f>F598</f>
        <v>PA</v>
      </c>
    </row>
    <row r="601" spans="1:6" x14ac:dyDescent="0.35">
      <c r="A601" s="1" t="s">
        <v>258</v>
      </c>
      <c r="B601" s="1"/>
      <c r="C601" s="79"/>
      <c r="D601" s="79"/>
      <c r="E601" s="72">
        <v>1910318009</v>
      </c>
      <c r="F601" s="1" t="str">
        <f>F600</f>
        <v>PA</v>
      </c>
    </row>
    <row r="602" spans="1:6" x14ac:dyDescent="0.35">
      <c r="A602" s="1" t="s">
        <v>107</v>
      </c>
      <c r="B602" s="1"/>
      <c r="C602" s="79"/>
      <c r="D602" s="79"/>
      <c r="E602" s="1">
        <v>480</v>
      </c>
      <c r="F602" s="1" t="str">
        <f>F601</f>
        <v>PA</v>
      </c>
    </row>
    <row r="603" spans="1:6" x14ac:dyDescent="0.35">
      <c r="A603" s="1"/>
      <c r="B603" s="1"/>
      <c r="C603" s="79"/>
      <c r="D603" s="79"/>
      <c r="E603" s="1"/>
      <c r="F603" s="1"/>
    </row>
    <row r="604" spans="1:6" x14ac:dyDescent="0.35">
      <c r="A604" s="1" t="s">
        <v>7</v>
      </c>
      <c r="B604" s="1" t="s">
        <v>249</v>
      </c>
      <c r="C604" s="79">
        <v>2.8740000000000002E-2</v>
      </c>
      <c r="D604" s="79">
        <v>0.55857999999999997</v>
      </c>
      <c r="E604" s="72">
        <v>5155922</v>
      </c>
      <c r="F604" s="1" t="s">
        <v>7</v>
      </c>
    </row>
    <row r="605" spans="1:6" x14ac:dyDescent="0.35">
      <c r="A605" s="1"/>
      <c r="B605" s="1" t="s">
        <v>255</v>
      </c>
      <c r="C605" s="79">
        <v>7.3600000000000002E-3</v>
      </c>
      <c r="D605" s="79">
        <v>0.14305000000000001</v>
      </c>
      <c r="E605" s="72">
        <v>1320424</v>
      </c>
      <c r="F605" s="1" t="s">
        <v>7</v>
      </c>
    </row>
    <row r="606" spans="1:6" x14ac:dyDescent="0.35">
      <c r="A606" s="1"/>
      <c r="B606" s="1" t="s">
        <v>250</v>
      </c>
      <c r="C606" s="79">
        <v>5.2300000000000003E-3</v>
      </c>
      <c r="D606" s="79">
        <v>0.10156</v>
      </c>
      <c r="E606" s="72">
        <v>937388</v>
      </c>
      <c r="F606" s="1" t="s">
        <v>7</v>
      </c>
    </row>
    <row r="607" spans="1:6" x14ac:dyDescent="0.35">
      <c r="A607" s="1"/>
      <c r="B607" s="1" t="s">
        <v>252</v>
      </c>
      <c r="C607" s="79">
        <v>5.1599999999999997E-3</v>
      </c>
      <c r="D607" s="79">
        <v>0.10023</v>
      </c>
      <c r="E607" s="72">
        <v>925166</v>
      </c>
      <c r="F607" s="1" t="s">
        <v>7</v>
      </c>
    </row>
    <row r="608" spans="1:6" x14ac:dyDescent="0.35">
      <c r="A608" s="1"/>
      <c r="B608" s="1" t="s">
        <v>251</v>
      </c>
      <c r="C608" s="79">
        <v>4.3800000000000002E-3</v>
      </c>
      <c r="D608" s="79">
        <v>8.5150000000000003E-2</v>
      </c>
      <c r="E608" s="72">
        <v>785918</v>
      </c>
      <c r="F608" s="1" t="s">
        <v>7</v>
      </c>
    </row>
    <row r="609" spans="1:6" x14ac:dyDescent="0.35">
      <c r="A609" s="1"/>
      <c r="B609" s="1" t="s">
        <v>254</v>
      </c>
      <c r="C609" s="79">
        <v>3.6999999999999999E-4</v>
      </c>
      <c r="D609" s="79">
        <v>7.2100000000000003E-3</v>
      </c>
      <c r="E609" s="72">
        <v>66574</v>
      </c>
      <c r="F609" s="1" t="s">
        <v>7</v>
      </c>
    </row>
    <row r="610" spans="1:6" x14ac:dyDescent="0.35">
      <c r="A610" s="1"/>
      <c r="B610" s="1" t="s">
        <v>253</v>
      </c>
      <c r="C610" s="79">
        <v>2.2000000000000001E-4</v>
      </c>
      <c r="D610" s="79">
        <v>4.2199999999999998E-3</v>
      </c>
      <c r="E610" s="72">
        <v>38942</v>
      </c>
      <c r="F610" s="1" t="s">
        <v>7</v>
      </c>
    </row>
    <row r="611" spans="1:6" x14ac:dyDescent="0.35">
      <c r="A611" s="1"/>
      <c r="B611" s="1" t="s">
        <v>257</v>
      </c>
      <c r="C611" s="79">
        <v>0</v>
      </c>
      <c r="D611" s="79">
        <v>0</v>
      </c>
      <c r="E611" s="72">
        <v>0</v>
      </c>
      <c r="F611" s="1" t="s">
        <v>7</v>
      </c>
    </row>
    <row r="612" spans="1:6" x14ac:dyDescent="0.35">
      <c r="A612" s="1"/>
      <c r="B612" s="1" t="s">
        <v>210</v>
      </c>
      <c r="C612" s="79">
        <v>0</v>
      </c>
      <c r="D612" s="79">
        <v>0</v>
      </c>
      <c r="E612" s="72">
        <v>0</v>
      </c>
      <c r="F612" s="1" t="s">
        <v>7</v>
      </c>
    </row>
    <row r="613" spans="1:6" x14ac:dyDescent="0.35">
      <c r="A613" s="1"/>
      <c r="B613" s="1" t="s">
        <v>256</v>
      </c>
      <c r="C613" s="79">
        <v>0</v>
      </c>
      <c r="D613" s="79">
        <v>0</v>
      </c>
      <c r="E613" s="72">
        <v>0</v>
      </c>
      <c r="F613" s="1" t="s">
        <v>7</v>
      </c>
    </row>
    <row r="614" spans="1:6" x14ac:dyDescent="0.35">
      <c r="A614" s="1"/>
      <c r="B614" s="1"/>
      <c r="C614" s="79"/>
      <c r="D614" s="79"/>
      <c r="E614" s="1"/>
      <c r="F614" s="1"/>
    </row>
    <row r="615" spans="1:6" x14ac:dyDescent="0.35">
      <c r="A615" s="1" t="s">
        <v>108</v>
      </c>
      <c r="B615" s="1"/>
      <c r="C615" s="79">
        <v>5.1459999999999999E-2</v>
      </c>
      <c r="D615" s="79">
        <v>1</v>
      </c>
      <c r="E615" s="72">
        <v>9230336</v>
      </c>
      <c r="F615" s="1" t="str">
        <f>F613</f>
        <v>PR</v>
      </c>
    </row>
    <row r="616" spans="1:6" x14ac:dyDescent="0.35">
      <c r="A616" s="1" t="s">
        <v>258</v>
      </c>
      <c r="B616" s="1"/>
      <c r="C616" s="79"/>
      <c r="D616" s="79"/>
      <c r="E616" s="72">
        <v>179370053</v>
      </c>
      <c r="F616" s="1" t="str">
        <f>F615</f>
        <v>PR</v>
      </c>
    </row>
    <row r="617" spans="1:6" x14ac:dyDescent="0.35">
      <c r="A617" s="1" t="s">
        <v>107</v>
      </c>
      <c r="B617" s="1"/>
      <c r="C617" s="79"/>
      <c r="D617" s="79"/>
      <c r="E617" s="1">
        <v>407</v>
      </c>
      <c r="F617" s="1" t="str">
        <f>F616</f>
        <v>PR</v>
      </c>
    </row>
    <row r="618" spans="1:6" x14ac:dyDescent="0.35">
      <c r="A618" s="1"/>
      <c r="B618" s="1"/>
      <c r="C618" s="79"/>
      <c r="D618" s="79"/>
      <c r="E618" s="1"/>
      <c r="F618" s="1"/>
    </row>
    <row r="619" spans="1:6" x14ac:dyDescent="0.35">
      <c r="A619" s="1" t="s">
        <v>8</v>
      </c>
      <c r="B619" s="1" t="s">
        <v>210</v>
      </c>
      <c r="C619" s="79">
        <v>0.30392999999999998</v>
      </c>
      <c r="D619" s="79">
        <v>0.73104000000000002</v>
      </c>
      <c r="E619" s="72">
        <v>58847948</v>
      </c>
      <c r="F619" s="1" t="s">
        <v>8</v>
      </c>
    </row>
    <row r="620" spans="1:6" x14ac:dyDescent="0.35">
      <c r="A620" s="1"/>
      <c r="B620" s="1" t="s">
        <v>249</v>
      </c>
      <c r="C620" s="79">
        <v>7.0120000000000002E-2</v>
      </c>
      <c r="D620" s="79">
        <v>0.16864999999999999</v>
      </c>
      <c r="E620" s="72">
        <v>13576228</v>
      </c>
      <c r="F620" s="1" t="s">
        <v>8</v>
      </c>
    </row>
    <row r="621" spans="1:6" x14ac:dyDescent="0.35">
      <c r="A621" s="1"/>
      <c r="B621" s="1" t="s">
        <v>250</v>
      </c>
      <c r="C621" s="79">
        <v>2.7969999999999998E-2</v>
      </c>
      <c r="D621" s="79">
        <v>6.7290000000000003E-2</v>
      </c>
      <c r="E621" s="72">
        <v>5416617</v>
      </c>
      <c r="F621" s="1" t="s">
        <v>8</v>
      </c>
    </row>
    <row r="622" spans="1:6" x14ac:dyDescent="0.35">
      <c r="A622" s="1"/>
      <c r="B622" s="1" t="s">
        <v>251</v>
      </c>
      <c r="C622" s="79">
        <v>7.0400000000000003E-3</v>
      </c>
      <c r="D622" s="79">
        <v>1.6930000000000001E-2</v>
      </c>
      <c r="E622" s="72">
        <v>1362472</v>
      </c>
      <c r="F622" s="1" t="s">
        <v>8</v>
      </c>
    </row>
    <row r="623" spans="1:6" x14ac:dyDescent="0.35">
      <c r="A623" s="1"/>
      <c r="B623" s="1" t="s">
        <v>255</v>
      </c>
      <c r="C623" s="79">
        <v>2.0799999999999998E-3</v>
      </c>
      <c r="D623" s="79">
        <v>5.0099999999999997E-3</v>
      </c>
      <c r="E623" s="72">
        <v>403427</v>
      </c>
      <c r="F623" s="1" t="s">
        <v>8</v>
      </c>
    </row>
    <row r="624" spans="1:6" x14ac:dyDescent="0.35">
      <c r="A624" s="1"/>
      <c r="B624" s="1" t="s">
        <v>253</v>
      </c>
      <c r="C624" s="79">
        <v>2.0300000000000001E-3</v>
      </c>
      <c r="D624" s="79">
        <v>4.8799999999999998E-3</v>
      </c>
      <c r="E624" s="72">
        <v>393100</v>
      </c>
      <c r="F624" s="1" t="s">
        <v>8</v>
      </c>
    </row>
    <row r="625" spans="1:6" x14ac:dyDescent="0.35">
      <c r="A625" s="1"/>
      <c r="B625" s="1" t="s">
        <v>257</v>
      </c>
      <c r="C625" s="79">
        <v>1.1299999999999999E-3</v>
      </c>
      <c r="D625" s="79">
        <v>2.7100000000000002E-3</v>
      </c>
      <c r="E625" s="72">
        <v>218080</v>
      </c>
      <c r="F625" s="1" t="s">
        <v>8</v>
      </c>
    </row>
    <row r="626" spans="1:6" x14ac:dyDescent="0.35">
      <c r="A626" s="1"/>
      <c r="B626" s="1" t="s">
        <v>252</v>
      </c>
      <c r="C626" s="79">
        <v>7.2999999999999996E-4</v>
      </c>
      <c r="D626" s="79">
        <v>1.75E-3</v>
      </c>
      <c r="E626" s="72">
        <v>140700</v>
      </c>
      <c r="F626" s="1" t="s">
        <v>8</v>
      </c>
    </row>
    <row r="627" spans="1:6" x14ac:dyDescent="0.35">
      <c r="A627" s="1"/>
      <c r="B627" s="1" t="s">
        <v>254</v>
      </c>
      <c r="C627" s="79">
        <v>7.2999999999999996E-4</v>
      </c>
      <c r="D627" s="79">
        <v>1.75E-3</v>
      </c>
      <c r="E627" s="72">
        <v>140634</v>
      </c>
      <c r="F627" s="1" t="s">
        <v>8</v>
      </c>
    </row>
    <row r="628" spans="1:6" x14ac:dyDescent="0.35">
      <c r="A628" s="1"/>
      <c r="B628" s="1" t="s">
        <v>256</v>
      </c>
      <c r="C628" s="79">
        <v>0</v>
      </c>
      <c r="D628" s="79">
        <v>0</v>
      </c>
      <c r="E628" s="72">
        <v>0</v>
      </c>
      <c r="F628" s="1" t="s">
        <v>8</v>
      </c>
    </row>
    <row r="629" spans="1:6" x14ac:dyDescent="0.35">
      <c r="A629" s="1"/>
      <c r="B629" s="1"/>
      <c r="C629" s="79"/>
      <c r="D629" s="79"/>
      <c r="E629" s="1"/>
      <c r="F629" s="1"/>
    </row>
    <row r="630" spans="1:6" x14ac:dyDescent="0.35">
      <c r="A630" s="1" t="s">
        <v>108</v>
      </c>
      <c r="B630" s="1"/>
      <c r="C630" s="79">
        <v>0.41575000000000001</v>
      </c>
      <c r="D630" s="79">
        <v>1</v>
      </c>
      <c r="E630" s="72">
        <v>80499204</v>
      </c>
      <c r="F630" s="1" t="str">
        <f>F628</f>
        <v>RI</v>
      </c>
    </row>
    <row r="631" spans="1:6" x14ac:dyDescent="0.35">
      <c r="A631" s="1" t="s">
        <v>258</v>
      </c>
      <c r="B631" s="1"/>
      <c r="C631" s="79"/>
      <c r="D631" s="79"/>
      <c r="E631" s="72">
        <v>193623560</v>
      </c>
      <c r="F631" s="1" t="str">
        <f>F630</f>
        <v>RI</v>
      </c>
    </row>
    <row r="632" spans="1:6" x14ac:dyDescent="0.35">
      <c r="A632" s="1" t="s">
        <v>107</v>
      </c>
      <c r="B632" s="1"/>
      <c r="C632" s="79"/>
      <c r="D632" s="79"/>
      <c r="E632" s="1">
        <v>246</v>
      </c>
      <c r="F632" s="1" t="str">
        <f>F631</f>
        <v>RI</v>
      </c>
    </row>
    <row r="633" spans="1:6" x14ac:dyDescent="0.35">
      <c r="A633" s="1"/>
      <c r="B633" s="1"/>
      <c r="C633" s="79"/>
      <c r="D633" s="79"/>
      <c r="E633" s="1"/>
      <c r="F633" s="1"/>
    </row>
    <row r="634" spans="1:6" x14ac:dyDescent="0.35">
      <c r="A634" s="1" t="s">
        <v>22</v>
      </c>
      <c r="B634" s="1" t="s">
        <v>249</v>
      </c>
      <c r="C634" s="79">
        <v>4.6089999999999999E-2</v>
      </c>
      <c r="D634" s="79">
        <v>0.63212000000000002</v>
      </c>
      <c r="E634" s="72">
        <v>6982466</v>
      </c>
      <c r="F634" s="1" t="s">
        <v>22</v>
      </c>
    </row>
    <row r="635" spans="1:6" x14ac:dyDescent="0.35">
      <c r="A635" s="1"/>
      <c r="B635" s="1" t="s">
        <v>250</v>
      </c>
      <c r="C635" s="79">
        <v>2.3519999999999999E-2</v>
      </c>
      <c r="D635" s="79">
        <v>0.32257000000000002</v>
      </c>
      <c r="E635" s="72">
        <v>3563072</v>
      </c>
      <c r="F635" s="1" t="s">
        <v>22</v>
      </c>
    </row>
    <row r="636" spans="1:6" x14ac:dyDescent="0.35">
      <c r="A636" s="1"/>
      <c r="B636" s="1" t="s">
        <v>252</v>
      </c>
      <c r="C636" s="79">
        <v>2.0699999999999998E-3</v>
      </c>
      <c r="D636" s="79">
        <v>2.845E-2</v>
      </c>
      <c r="E636" s="72">
        <v>314260</v>
      </c>
      <c r="F636" s="1" t="s">
        <v>22</v>
      </c>
    </row>
    <row r="637" spans="1:6" x14ac:dyDescent="0.35">
      <c r="A637" s="1"/>
      <c r="B637" s="1" t="s">
        <v>210</v>
      </c>
      <c r="C637" s="79">
        <v>1.23E-3</v>
      </c>
      <c r="D637" s="79">
        <v>1.686E-2</v>
      </c>
      <c r="E637" s="72">
        <v>186235</v>
      </c>
      <c r="F637" s="1" t="s">
        <v>22</v>
      </c>
    </row>
    <row r="638" spans="1:6" x14ac:dyDescent="0.35">
      <c r="A638" s="1"/>
      <c r="B638" s="1" t="s">
        <v>257</v>
      </c>
      <c r="C638" s="79">
        <v>0</v>
      </c>
      <c r="D638" s="79">
        <v>0</v>
      </c>
      <c r="E638" s="72">
        <v>0</v>
      </c>
      <c r="F638" s="1" t="s">
        <v>22</v>
      </c>
    </row>
    <row r="639" spans="1:6" x14ac:dyDescent="0.35">
      <c r="A639" s="1"/>
      <c r="B639" s="1" t="s">
        <v>254</v>
      </c>
      <c r="C639" s="79">
        <v>0</v>
      </c>
      <c r="D639" s="79">
        <v>0</v>
      </c>
      <c r="E639" s="72">
        <v>0</v>
      </c>
      <c r="F639" s="1" t="s">
        <v>22</v>
      </c>
    </row>
    <row r="640" spans="1:6" x14ac:dyDescent="0.35">
      <c r="A640" s="1"/>
      <c r="B640" s="1" t="s">
        <v>251</v>
      </c>
      <c r="C640" s="79">
        <v>0</v>
      </c>
      <c r="D640" s="79">
        <v>0</v>
      </c>
      <c r="E640" s="72">
        <v>0</v>
      </c>
      <c r="F640" s="1" t="s">
        <v>22</v>
      </c>
    </row>
    <row r="641" spans="1:6" x14ac:dyDescent="0.35">
      <c r="A641" s="1"/>
      <c r="B641" s="1" t="s">
        <v>255</v>
      </c>
      <c r="C641" s="79">
        <v>0</v>
      </c>
      <c r="D641" s="79">
        <v>0</v>
      </c>
      <c r="E641" s="72">
        <v>0</v>
      </c>
      <c r="F641" s="1" t="s">
        <v>22</v>
      </c>
    </row>
    <row r="642" spans="1:6" x14ac:dyDescent="0.35">
      <c r="A642" s="1"/>
      <c r="B642" s="1" t="s">
        <v>253</v>
      </c>
      <c r="C642" s="79">
        <v>0</v>
      </c>
      <c r="D642" s="79">
        <v>0</v>
      </c>
      <c r="E642" s="72">
        <v>0</v>
      </c>
      <c r="F642" s="1" t="s">
        <v>22</v>
      </c>
    </row>
    <row r="643" spans="1:6" x14ac:dyDescent="0.35">
      <c r="A643" s="1"/>
      <c r="B643" s="1" t="s">
        <v>256</v>
      </c>
      <c r="C643" s="79">
        <v>0</v>
      </c>
      <c r="D643" s="79">
        <v>0</v>
      </c>
      <c r="E643" s="72">
        <v>0</v>
      </c>
      <c r="F643" s="1" t="s">
        <v>22</v>
      </c>
    </row>
    <row r="644" spans="1:6" x14ac:dyDescent="0.35">
      <c r="A644" s="1"/>
      <c r="B644" s="1"/>
      <c r="C644" s="79"/>
      <c r="D644" s="79"/>
      <c r="E644" s="1"/>
      <c r="F644" s="1"/>
    </row>
    <row r="645" spans="1:6" x14ac:dyDescent="0.35">
      <c r="A645" s="1" t="s">
        <v>108</v>
      </c>
      <c r="B645" s="1"/>
      <c r="C645" s="79">
        <v>7.2919999999999999E-2</v>
      </c>
      <c r="D645" s="79">
        <v>1</v>
      </c>
      <c r="E645" s="72">
        <v>11046033</v>
      </c>
      <c r="F645" s="1" t="str">
        <f>F643</f>
        <v>SC</v>
      </c>
    </row>
    <row r="646" spans="1:6" x14ac:dyDescent="0.35">
      <c r="A646" s="1" t="s">
        <v>258</v>
      </c>
      <c r="B646" s="1"/>
      <c r="C646" s="79"/>
      <c r="D646" s="79"/>
      <c r="E646" s="72">
        <v>151483240</v>
      </c>
      <c r="F646" s="1" t="str">
        <f>F645</f>
        <v>SC</v>
      </c>
    </row>
    <row r="647" spans="1:6" x14ac:dyDescent="0.35">
      <c r="A647" s="1" t="s">
        <v>107</v>
      </c>
      <c r="B647" s="1"/>
      <c r="C647" s="79"/>
      <c r="D647" s="79"/>
      <c r="E647" s="1">
        <v>504</v>
      </c>
      <c r="F647" s="1" t="str">
        <f>F646</f>
        <v>SC</v>
      </c>
    </row>
    <row r="648" spans="1:6" x14ac:dyDescent="0.35">
      <c r="A648" s="1"/>
      <c r="B648" s="1"/>
      <c r="C648" s="79"/>
      <c r="D648" s="79"/>
      <c r="E648" s="1"/>
      <c r="F648" s="1"/>
    </row>
    <row r="649" spans="1:6" x14ac:dyDescent="0.35">
      <c r="A649" s="1" t="s">
        <v>31</v>
      </c>
      <c r="B649" s="1" t="s">
        <v>210</v>
      </c>
      <c r="C649" s="79">
        <v>4.3139999999999998E-2</v>
      </c>
      <c r="D649" s="79">
        <v>0.42381000000000002</v>
      </c>
      <c r="E649" s="72">
        <v>1307699</v>
      </c>
      <c r="F649" s="1" t="s">
        <v>31</v>
      </c>
    </row>
    <row r="650" spans="1:6" x14ac:dyDescent="0.35">
      <c r="A650" s="1"/>
      <c r="B650" s="1" t="s">
        <v>249</v>
      </c>
      <c r="C650" s="79">
        <v>1.9269999999999999E-2</v>
      </c>
      <c r="D650" s="79">
        <v>0.18926999999999999</v>
      </c>
      <c r="E650" s="72">
        <v>583999</v>
      </c>
      <c r="F650" s="1" t="s">
        <v>31</v>
      </c>
    </row>
    <row r="651" spans="1:6" x14ac:dyDescent="0.35">
      <c r="A651" s="1"/>
      <c r="B651" s="1" t="s">
        <v>250</v>
      </c>
      <c r="C651" s="79">
        <v>1.7139999999999999E-2</v>
      </c>
      <c r="D651" s="79">
        <v>0.16836999999999999</v>
      </c>
      <c r="E651" s="72">
        <v>519515</v>
      </c>
      <c r="F651" s="1" t="s">
        <v>31</v>
      </c>
    </row>
    <row r="652" spans="1:6" x14ac:dyDescent="0.35">
      <c r="A652" s="1"/>
      <c r="B652" s="1" t="s">
        <v>255</v>
      </c>
      <c r="C652" s="79">
        <v>7.3600000000000002E-3</v>
      </c>
      <c r="D652" s="79">
        <v>7.2349999999999998E-2</v>
      </c>
      <c r="E652" s="72">
        <v>223251</v>
      </c>
      <c r="F652" s="1" t="s">
        <v>31</v>
      </c>
    </row>
    <row r="653" spans="1:6" x14ac:dyDescent="0.35">
      <c r="A653" s="1"/>
      <c r="B653" s="1" t="s">
        <v>253</v>
      </c>
      <c r="C653" s="79">
        <v>6.0400000000000002E-3</v>
      </c>
      <c r="D653" s="79">
        <v>5.9330000000000001E-2</v>
      </c>
      <c r="E653" s="72">
        <v>183062</v>
      </c>
      <c r="F653" s="1" t="s">
        <v>31</v>
      </c>
    </row>
    <row r="654" spans="1:6" x14ac:dyDescent="0.35">
      <c r="A654" s="1"/>
      <c r="B654" s="1" t="s">
        <v>251</v>
      </c>
      <c r="C654" s="79">
        <v>5.8799999999999998E-3</v>
      </c>
      <c r="D654" s="79">
        <v>5.7750000000000003E-2</v>
      </c>
      <c r="E654" s="72">
        <v>178181</v>
      </c>
      <c r="F654" s="1" t="s">
        <v>31</v>
      </c>
    </row>
    <row r="655" spans="1:6" x14ac:dyDescent="0.35">
      <c r="A655" s="1"/>
      <c r="B655" s="1" t="s">
        <v>254</v>
      </c>
      <c r="C655" s="79">
        <v>2.96E-3</v>
      </c>
      <c r="D655" s="79">
        <v>2.912E-2</v>
      </c>
      <c r="E655" s="72">
        <v>89853</v>
      </c>
      <c r="F655" s="1" t="s">
        <v>31</v>
      </c>
    </row>
    <row r="656" spans="1:6" x14ac:dyDescent="0.35">
      <c r="A656" s="1"/>
      <c r="B656" s="1" t="s">
        <v>257</v>
      </c>
      <c r="C656" s="79">
        <v>0</v>
      </c>
      <c r="D656" s="79">
        <v>0</v>
      </c>
      <c r="E656" s="72">
        <v>0</v>
      </c>
      <c r="F656" s="1" t="s">
        <v>31</v>
      </c>
    </row>
    <row r="657" spans="1:6" x14ac:dyDescent="0.35">
      <c r="A657" s="1"/>
      <c r="B657" s="1" t="s">
        <v>252</v>
      </c>
      <c r="C657" s="79">
        <v>0</v>
      </c>
      <c r="D657" s="79">
        <v>0</v>
      </c>
      <c r="E657" s="72">
        <v>0</v>
      </c>
      <c r="F657" s="1" t="s">
        <v>31</v>
      </c>
    </row>
    <row r="658" spans="1:6" x14ac:dyDescent="0.35">
      <c r="A658" s="1"/>
      <c r="B658" s="1" t="s">
        <v>256</v>
      </c>
      <c r="C658" s="79">
        <v>0</v>
      </c>
      <c r="D658" s="79">
        <v>0</v>
      </c>
      <c r="E658" s="72">
        <v>0</v>
      </c>
      <c r="F658" s="1" t="s">
        <v>31</v>
      </c>
    </row>
    <row r="659" spans="1:6" x14ac:dyDescent="0.35">
      <c r="A659" s="1"/>
      <c r="B659" s="1"/>
      <c r="C659" s="79"/>
      <c r="D659" s="79"/>
      <c r="E659" s="1"/>
      <c r="F659" s="1"/>
    </row>
    <row r="660" spans="1:6" x14ac:dyDescent="0.35">
      <c r="A660" s="1" t="s">
        <v>108</v>
      </c>
      <c r="B660" s="1"/>
      <c r="C660" s="79">
        <v>0.10179000000000001</v>
      </c>
      <c r="D660" s="79">
        <v>1</v>
      </c>
      <c r="E660" s="72">
        <v>3085560</v>
      </c>
      <c r="F660" s="1" t="str">
        <f>F658</f>
        <v>SD</v>
      </c>
    </row>
    <row r="661" spans="1:6" x14ac:dyDescent="0.35">
      <c r="A661" s="1" t="s">
        <v>258</v>
      </c>
      <c r="B661" s="1"/>
      <c r="C661" s="79"/>
      <c r="D661" s="79"/>
      <c r="E661" s="72">
        <v>30313156</v>
      </c>
      <c r="F661" s="1" t="str">
        <f>F660</f>
        <v>SD</v>
      </c>
    </row>
    <row r="662" spans="1:6" x14ac:dyDescent="0.35">
      <c r="A662" s="1" t="s">
        <v>107</v>
      </c>
      <c r="B662" s="1"/>
      <c r="C662" s="79"/>
      <c r="D662" s="79"/>
      <c r="E662" s="1">
        <v>361</v>
      </c>
      <c r="F662" s="1" t="str">
        <f>F661</f>
        <v>SD</v>
      </c>
    </row>
    <row r="663" spans="1:6" x14ac:dyDescent="0.35">
      <c r="A663" s="1"/>
      <c r="B663" s="1"/>
      <c r="C663" s="79"/>
      <c r="D663" s="79"/>
      <c r="E663" s="1"/>
      <c r="F663" s="1"/>
    </row>
    <row r="664" spans="1:6" x14ac:dyDescent="0.35">
      <c r="A664" s="1" t="s">
        <v>23</v>
      </c>
      <c r="B664" s="1" t="s">
        <v>210</v>
      </c>
      <c r="C664" s="79">
        <v>0.11945</v>
      </c>
      <c r="D664" s="79">
        <v>0.45041999999999999</v>
      </c>
      <c r="E664" s="72">
        <v>21167157</v>
      </c>
      <c r="F664" s="1" t="s">
        <v>23</v>
      </c>
    </row>
    <row r="665" spans="1:6" x14ac:dyDescent="0.35">
      <c r="A665" s="1"/>
      <c r="B665" s="1" t="s">
        <v>250</v>
      </c>
      <c r="C665" s="79">
        <v>7.6300000000000007E-2</v>
      </c>
      <c r="D665" s="79">
        <v>0.28771000000000002</v>
      </c>
      <c r="E665" s="72">
        <v>13520820</v>
      </c>
      <c r="F665" s="1" t="s">
        <v>23</v>
      </c>
    </row>
    <row r="666" spans="1:6" x14ac:dyDescent="0.35">
      <c r="A666" s="1"/>
      <c r="B666" s="1" t="s">
        <v>249</v>
      </c>
      <c r="C666" s="79">
        <v>4.768E-2</v>
      </c>
      <c r="D666" s="79">
        <v>0.17978</v>
      </c>
      <c r="E666" s="72">
        <v>8448839</v>
      </c>
      <c r="F666" s="1" t="s">
        <v>23</v>
      </c>
    </row>
    <row r="667" spans="1:6" x14ac:dyDescent="0.35">
      <c r="A667" s="1"/>
      <c r="B667" s="1" t="s">
        <v>251</v>
      </c>
      <c r="C667" s="79">
        <v>1.206E-2</v>
      </c>
      <c r="D667" s="79">
        <v>4.5469999999999997E-2</v>
      </c>
      <c r="E667" s="72">
        <v>2137056</v>
      </c>
      <c r="F667" s="1" t="s">
        <v>23</v>
      </c>
    </row>
    <row r="668" spans="1:6" x14ac:dyDescent="0.35">
      <c r="A668" s="1"/>
      <c r="B668" s="1" t="s">
        <v>256</v>
      </c>
      <c r="C668" s="79">
        <v>6.5900000000000004E-3</v>
      </c>
      <c r="D668" s="79">
        <v>2.4850000000000001E-2</v>
      </c>
      <c r="E668" s="72">
        <v>1167834</v>
      </c>
      <c r="F668" s="1" t="s">
        <v>23</v>
      </c>
    </row>
    <row r="669" spans="1:6" x14ac:dyDescent="0.35">
      <c r="A669" s="1"/>
      <c r="B669" s="1" t="s">
        <v>253</v>
      </c>
      <c r="C669" s="79">
        <v>3.1199999999999999E-3</v>
      </c>
      <c r="D669" s="79">
        <v>1.176E-2</v>
      </c>
      <c r="E669" s="72">
        <v>552733</v>
      </c>
      <c r="F669" s="1" t="s">
        <v>23</v>
      </c>
    </row>
    <row r="670" spans="1:6" x14ac:dyDescent="0.35">
      <c r="A670" s="1"/>
      <c r="B670" s="1" t="s">
        <v>257</v>
      </c>
      <c r="C670" s="79">
        <v>0</v>
      </c>
      <c r="D670" s="79">
        <v>0</v>
      </c>
      <c r="E670" s="72">
        <v>0</v>
      </c>
      <c r="F670" s="1" t="s">
        <v>23</v>
      </c>
    </row>
    <row r="671" spans="1:6" x14ac:dyDescent="0.35">
      <c r="A671" s="1"/>
      <c r="B671" s="1" t="s">
        <v>254</v>
      </c>
      <c r="C671" s="79">
        <v>0</v>
      </c>
      <c r="D671" s="79">
        <v>0</v>
      </c>
      <c r="E671" s="72">
        <v>0</v>
      </c>
      <c r="F671" s="1" t="s">
        <v>23</v>
      </c>
    </row>
    <row r="672" spans="1:6" x14ac:dyDescent="0.35">
      <c r="A672" s="1"/>
      <c r="B672" s="1" t="s">
        <v>252</v>
      </c>
      <c r="C672" s="79">
        <v>0</v>
      </c>
      <c r="D672" s="79">
        <v>0</v>
      </c>
      <c r="E672" s="72">
        <v>0</v>
      </c>
      <c r="F672" s="1" t="s">
        <v>23</v>
      </c>
    </row>
    <row r="673" spans="1:6" x14ac:dyDescent="0.35">
      <c r="A673" s="1"/>
      <c r="B673" s="1" t="s">
        <v>255</v>
      </c>
      <c r="C673" s="79">
        <v>0</v>
      </c>
      <c r="D673" s="79">
        <v>0</v>
      </c>
      <c r="E673" s="72">
        <v>0</v>
      </c>
      <c r="F673" s="1" t="s">
        <v>23</v>
      </c>
    </row>
    <row r="674" spans="1:6" x14ac:dyDescent="0.35">
      <c r="A674" s="1"/>
      <c r="B674" s="1"/>
      <c r="C674" s="79"/>
      <c r="D674" s="79"/>
      <c r="E674" s="1"/>
      <c r="F674" s="1"/>
    </row>
    <row r="675" spans="1:6" x14ac:dyDescent="0.35">
      <c r="A675" s="1" t="s">
        <v>108</v>
      </c>
      <c r="B675" s="1"/>
      <c r="C675" s="79">
        <v>0.26521</v>
      </c>
      <c r="D675" s="79">
        <v>1</v>
      </c>
      <c r="E675" s="72">
        <v>46994439</v>
      </c>
      <c r="F675" s="1" t="str">
        <f>F673</f>
        <v>TN</v>
      </c>
    </row>
    <row r="676" spans="1:6" x14ac:dyDescent="0.35">
      <c r="A676" s="1" t="s">
        <v>258</v>
      </c>
      <c r="B676" s="1"/>
      <c r="C676" s="79"/>
      <c r="D676" s="79"/>
      <c r="E676" s="72">
        <v>177198822</v>
      </c>
      <c r="F676" s="1" t="str">
        <f>F675</f>
        <v>TN</v>
      </c>
    </row>
    <row r="677" spans="1:6" x14ac:dyDescent="0.35">
      <c r="A677" s="1" t="s">
        <v>107</v>
      </c>
      <c r="B677" s="1"/>
      <c r="C677" s="79"/>
      <c r="D677" s="79"/>
      <c r="E677" s="1">
        <v>480</v>
      </c>
      <c r="F677" s="1" t="str">
        <f>F676</f>
        <v>TN</v>
      </c>
    </row>
    <row r="678" spans="1:6" x14ac:dyDescent="0.35">
      <c r="A678" s="1"/>
      <c r="B678" s="1"/>
      <c r="C678" s="79"/>
      <c r="D678" s="79"/>
      <c r="E678" s="1"/>
      <c r="F678" s="1"/>
    </row>
    <row r="679" spans="1:6" x14ac:dyDescent="0.35">
      <c r="A679" s="1" t="s">
        <v>32</v>
      </c>
      <c r="B679" s="1" t="s">
        <v>250</v>
      </c>
      <c r="C679" s="79">
        <v>1.6889999999999999E-2</v>
      </c>
      <c r="D679" s="79">
        <v>0.24610000000000001</v>
      </c>
      <c r="E679" s="72">
        <v>46048317</v>
      </c>
      <c r="F679" s="1" t="s">
        <v>32</v>
      </c>
    </row>
    <row r="680" spans="1:6" x14ac:dyDescent="0.35">
      <c r="A680" s="1"/>
      <c r="B680" s="1" t="s">
        <v>251</v>
      </c>
      <c r="C680" s="79">
        <v>1.2E-2</v>
      </c>
      <c r="D680" s="79">
        <v>0.17487</v>
      </c>
      <c r="E680" s="72">
        <v>32720783</v>
      </c>
      <c r="F680" s="1" t="s">
        <v>32</v>
      </c>
    </row>
    <row r="681" spans="1:6" x14ac:dyDescent="0.35">
      <c r="A681" s="1"/>
      <c r="B681" s="1" t="s">
        <v>210</v>
      </c>
      <c r="C681" s="79">
        <v>1.086E-2</v>
      </c>
      <c r="D681" s="79">
        <v>0.15820000000000001</v>
      </c>
      <c r="E681" s="72">
        <v>29602616</v>
      </c>
      <c r="F681" s="1" t="s">
        <v>32</v>
      </c>
    </row>
    <row r="682" spans="1:6" x14ac:dyDescent="0.35">
      <c r="A682" s="1"/>
      <c r="B682" s="1" t="s">
        <v>249</v>
      </c>
      <c r="C682" s="79">
        <v>1.076E-2</v>
      </c>
      <c r="D682" s="79">
        <v>0.15672</v>
      </c>
      <c r="E682" s="72">
        <v>29325419</v>
      </c>
      <c r="F682" s="1" t="s">
        <v>32</v>
      </c>
    </row>
    <row r="683" spans="1:6" x14ac:dyDescent="0.35">
      <c r="A683" s="1"/>
      <c r="B683" s="1" t="s">
        <v>253</v>
      </c>
      <c r="C683" s="79">
        <v>6.9699999999999996E-3</v>
      </c>
      <c r="D683" s="79">
        <v>0.10151</v>
      </c>
      <c r="E683" s="72">
        <v>18994658</v>
      </c>
      <c r="F683" s="1" t="s">
        <v>32</v>
      </c>
    </row>
    <row r="684" spans="1:6" x14ac:dyDescent="0.35">
      <c r="A684" s="1"/>
      <c r="B684" s="1" t="s">
        <v>252</v>
      </c>
      <c r="C684" s="79">
        <v>6.5100000000000002E-3</v>
      </c>
      <c r="D684" s="79">
        <v>9.4850000000000004E-2</v>
      </c>
      <c r="E684" s="72">
        <v>17748331</v>
      </c>
      <c r="F684" s="1" t="s">
        <v>32</v>
      </c>
    </row>
    <row r="685" spans="1:6" x14ac:dyDescent="0.35">
      <c r="A685" s="1"/>
      <c r="B685" s="1" t="s">
        <v>255</v>
      </c>
      <c r="C685" s="79">
        <v>4.2700000000000004E-3</v>
      </c>
      <c r="D685" s="79">
        <v>6.225E-2</v>
      </c>
      <c r="E685" s="72">
        <v>11647099</v>
      </c>
      <c r="F685" s="1" t="s">
        <v>32</v>
      </c>
    </row>
    <row r="686" spans="1:6" x14ac:dyDescent="0.35">
      <c r="A686" s="1"/>
      <c r="B686" s="1" t="s">
        <v>256</v>
      </c>
      <c r="C686" s="79">
        <v>2.9999999999999997E-4</v>
      </c>
      <c r="D686" s="79">
        <v>4.3600000000000002E-3</v>
      </c>
      <c r="E686" s="72">
        <v>815043</v>
      </c>
      <c r="F686" s="1" t="s">
        <v>32</v>
      </c>
    </row>
    <row r="687" spans="1:6" x14ac:dyDescent="0.35">
      <c r="A687" s="1"/>
      <c r="B687" s="1" t="s">
        <v>254</v>
      </c>
      <c r="C687" s="79">
        <v>8.0000000000000007E-5</v>
      </c>
      <c r="D687" s="79">
        <v>1.14E-3</v>
      </c>
      <c r="E687" s="72">
        <v>213474</v>
      </c>
      <c r="F687" s="1" t="s">
        <v>32</v>
      </c>
    </row>
    <row r="688" spans="1:6" x14ac:dyDescent="0.35">
      <c r="A688" s="1"/>
      <c r="B688" s="1" t="s">
        <v>257</v>
      </c>
      <c r="C688" s="79">
        <v>0</v>
      </c>
      <c r="D688" s="79">
        <v>0</v>
      </c>
      <c r="E688" s="72">
        <v>0</v>
      </c>
      <c r="F688" s="1" t="s">
        <v>32</v>
      </c>
    </row>
    <row r="689" spans="1:6" x14ac:dyDescent="0.35">
      <c r="A689" s="1"/>
      <c r="B689" s="1"/>
      <c r="C689" s="79"/>
      <c r="D689" s="79"/>
      <c r="E689" s="1"/>
      <c r="F689" s="1"/>
    </row>
    <row r="690" spans="1:6" x14ac:dyDescent="0.35">
      <c r="A690" s="1" t="s">
        <v>108</v>
      </c>
      <c r="B690" s="1"/>
      <c r="C690" s="79">
        <v>6.8650000000000003E-2</v>
      </c>
      <c r="D690" s="79">
        <v>1</v>
      </c>
      <c r="E690" s="72">
        <v>187115740</v>
      </c>
      <c r="F690" s="1" t="str">
        <f>F688</f>
        <v>TX</v>
      </c>
    </row>
    <row r="691" spans="1:6" x14ac:dyDescent="0.35">
      <c r="A691" s="1" t="s">
        <v>258</v>
      </c>
      <c r="B691" s="1"/>
      <c r="C691" s="79"/>
      <c r="D691" s="79"/>
      <c r="E691" s="72">
        <v>2725723255</v>
      </c>
      <c r="F691" s="1" t="str">
        <f>F690</f>
        <v>TX</v>
      </c>
    </row>
    <row r="692" spans="1:6" x14ac:dyDescent="0.35">
      <c r="A692" s="1" t="s">
        <v>107</v>
      </c>
      <c r="B692" s="1"/>
      <c r="C692" s="79"/>
      <c r="D692" s="79"/>
      <c r="E692" s="1">
        <v>483</v>
      </c>
      <c r="F692" s="1" t="str">
        <f>F691</f>
        <v>TX</v>
      </c>
    </row>
    <row r="693" spans="1:6" x14ac:dyDescent="0.35">
      <c r="A693" s="1"/>
      <c r="B693" s="1"/>
      <c r="C693" s="79"/>
      <c r="D693" s="79"/>
      <c r="E693" s="1"/>
      <c r="F693" s="1"/>
    </row>
    <row r="694" spans="1:6" x14ac:dyDescent="0.35">
      <c r="A694" s="1" t="s">
        <v>33</v>
      </c>
      <c r="B694" s="1" t="s">
        <v>249</v>
      </c>
      <c r="C694" s="79">
        <v>2.1659999999999999E-2</v>
      </c>
      <c r="D694" s="79">
        <v>0.45334999999999998</v>
      </c>
      <c r="E694" s="72">
        <v>5818584</v>
      </c>
      <c r="F694" s="1" t="s">
        <v>33</v>
      </c>
    </row>
    <row r="695" spans="1:6" x14ac:dyDescent="0.35">
      <c r="A695" s="1"/>
      <c r="B695" s="1" t="s">
        <v>210</v>
      </c>
      <c r="C695" s="79">
        <v>1.107E-2</v>
      </c>
      <c r="D695" s="79">
        <v>0.23180999999999999</v>
      </c>
      <c r="E695" s="72">
        <v>2975148</v>
      </c>
      <c r="F695" s="1" t="s">
        <v>33</v>
      </c>
    </row>
    <row r="696" spans="1:6" x14ac:dyDescent="0.35">
      <c r="A696" s="1"/>
      <c r="B696" s="1" t="s">
        <v>250</v>
      </c>
      <c r="C696" s="79">
        <v>5.6899999999999997E-3</v>
      </c>
      <c r="D696" s="79">
        <v>0.11907</v>
      </c>
      <c r="E696" s="72">
        <v>1528237</v>
      </c>
      <c r="F696" s="1" t="s">
        <v>33</v>
      </c>
    </row>
    <row r="697" spans="1:6" x14ac:dyDescent="0.35">
      <c r="A697" s="1"/>
      <c r="B697" s="1" t="s">
        <v>253</v>
      </c>
      <c r="C697" s="79">
        <v>4.5500000000000002E-3</v>
      </c>
      <c r="D697" s="79">
        <v>9.5310000000000006E-2</v>
      </c>
      <c r="E697" s="72">
        <v>1223224</v>
      </c>
      <c r="F697" s="1" t="s">
        <v>33</v>
      </c>
    </row>
    <row r="698" spans="1:6" x14ac:dyDescent="0.35">
      <c r="A698" s="1"/>
      <c r="B698" s="1" t="s">
        <v>256</v>
      </c>
      <c r="C698" s="79">
        <v>3.5699999999999998E-3</v>
      </c>
      <c r="D698" s="79">
        <v>7.4770000000000003E-2</v>
      </c>
      <c r="E698" s="72">
        <v>959642</v>
      </c>
      <c r="F698" s="1" t="s">
        <v>33</v>
      </c>
    </row>
    <row r="699" spans="1:6" x14ac:dyDescent="0.35">
      <c r="A699" s="1"/>
      <c r="B699" s="1" t="s">
        <v>254</v>
      </c>
      <c r="C699" s="79">
        <v>9.7000000000000005E-4</v>
      </c>
      <c r="D699" s="79">
        <v>2.0240000000000001E-2</v>
      </c>
      <c r="E699" s="72">
        <v>259825</v>
      </c>
      <c r="F699" s="1" t="s">
        <v>33</v>
      </c>
    </row>
    <row r="700" spans="1:6" x14ac:dyDescent="0.35">
      <c r="A700" s="1"/>
      <c r="B700" s="1" t="s">
        <v>255</v>
      </c>
      <c r="C700" s="79">
        <v>2.5999999999999998E-4</v>
      </c>
      <c r="D700" s="79">
        <v>5.4400000000000004E-3</v>
      </c>
      <c r="E700" s="72">
        <v>69851</v>
      </c>
      <c r="F700" s="1" t="s">
        <v>33</v>
      </c>
    </row>
    <row r="701" spans="1:6" x14ac:dyDescent="0.35">
      <c r="A701" s="1"/>
      <c r="B701" s="1" t="s">
        <v>257</v>
      </c>
      <c r="C701" s="79">
        <v>0</v>
      </c>
      <c r="D701" s="79">
        <v>0</v>
      </c>
      <c r="E701" s="72">
        <v>0</v>
      </c>
      <c r="F701" s="1" t="s">
        <v>33</v>
      </c>
    </row>
    <row r="702" spans="1:6" x14ac:dyDescent="0.35">
      <c r="A702" s="1"/>
      <c r="B702" s="1" t="s">
        <v>251</v>
      </c>
      <c r="C702" s="79">
        <v>0</v>
      </c>
      <c r="D702" s="79">
        <v>0</v>
      </c>
      <c r="E702" s="72">
        <v>0</v>
      </c>
      <c r="F702" s="1" t="s">
        <v>33</v>
      </c>
    </row>
    <row r="703" spans="1:6" x14ac:dyDescent="0.35">
      <c r="A703" s="1"/>
      <c r="B703" s="1" t="s">
        <v>252</v>
      </c>
      <c r="C703" s="79">
        <v>0</v>
      </c>
      <c r="D703" s="79">
        <v>0</v>
      </c>
      <c r="E703" s="72">
        <v>0</v>
      </c>
      <c r="F703" s="1" t="s">
        <v>33</v>
      </c>
    </row>
    <row r="704" spans="1:6" x14ac:dyDescent="0.35">
      <c r="A704" s="1"/>
      <c r="B704" s="1"/>
      <c r="C704" s="79"/>
      <c r="D704" s="79"/>
      <c r="E704" s="1"/>
      <c r="F704" s="1"/>
    </row>
    <row r="705" spans="1:6" x14ac:dyDescent="0.35">
      <c r="A705" s="1" t="s">
        <v>108</v>
      </c>
      <c r="B705" s="1"/>
      <c r="C705" s="79">
        <v>4.777E-2</v>
      </c>
      <c r="D705" s="79">
        <v>1</v>
      </c>
      <c r="E705" s="72">
        <v>12834512</v>
      </c>
      <c r="F705" s="1" t="str">
        <f>F703</f>
        <v>UT</v>
      </c>
    </row>
    <row r="706" spans="1:6" x14ac:dyDescent="0.35">
      <c r="A706" s="1" t="s">
        <v>258</v>
      </c>
      <c r="B706" s="1"/>
      <c r="C706" s="79"/>
      <c r="D706" s="79"/>
      <c r="E706" s="72">
        <v>268646967</v>
      </c>
      <c r="F706" s="1" t="str">
        <f>F705</f>
        <v>UT</v>
      </c>
    </row>
    <row r="707" spans="1:6" x14ac:dyDescent="0.35">
      <c r="A707" s="1" t="s">
        <v>107</v>
      </c>
      <c r="B707" s="1"/>
      <c r="C707" s="79"/>
      <c r="D707" s="79"/>
      <c r="E707" s="1">
        <v>480</v>
      </c>
      <c r="F707" s="1" t="str">
        <f>F706</f>
        <v>UT</v>
      </c>
    </row>
    <row r="708" spans="1:6" x14ac:dyDescent="0.35">
      <c r="A708" s="1"/>
      <c r="B708" s="1"/>
      <c r="C708" s="79"/>
      <c r="D708" s="79"/>
      <c r="E708" s="1"/>
      <c r="F708" s="1"/>
    </row>
    <row r="709" spans="1:6" x14ac:dyDescent="0.35">
      <c r="A709" s="1" t="s">
        <v>14</v>
      </c>
      <c r="B709" s="1" t="s">
        <v>210</v>
      </c>
      <c r="C709" s="79">
        <v>5.7939999999999998E-2</v>
      </c>
      <c r="D709" s="79">
        <v>0.31730999999999998</v>
      </c>
      <c r="E709" s="72">
        <v>14968393</v>
      </c>
      <c r="F709" s="1" t="s">
        <v>14</v>
      </c>
    </row>
    <row r="710" spans="1:6" x14ac:dyDescent="0.35">
      <c r="A710" s="1"/>
      <c r="B710" s="1" t="s">
        <v>250</v>
      </c>
      <c r="C710" s="79">
        <v>5.33E-2</v>
      </c>
      <c r="D710" s="79">
        <v>0.29188999999999998</v>
      </c>
      <c r="E710" s="72">
        <v>13769348</v>
      </c>
      <c r="F710" s="1" t="s">
        <v>14</v>
      </c>
    </row>
    <row r="711" spans="1:6" x14ac:dyDescent="0.35">
      <c r="A711" s="1"/>
      <c r="B711" s="1" t="s">
        <v>249</v>
      </c>
      <c r="C711" s="79">
        <v>3.3259999999999998E-2</v>
      </c>
      <c r="D711" s="79">
        <v>0.18214</v>
      </c>
      <c r="E711" s="72">
        <v>8592047</v>
      </c>
      <c r="F711" s="1" t="s">
        <v>14</v>
      </c>
    </row>
    <row r="712" spans="1:6" x14ac:dyDescent="0.35">
      <c r="A712" s="1"/>
      <c r="B712" s="1" t="s">
        <v>255</v>
      </c>
      <c r="C712" s="79">
        <v>2.4459999999999999E-2</v>
      </c>
      <c r="D712" s="79">
        <v>0.13397000000000001</v>
      </c>
      <c r="E712" s="72">
        <v>6319688</v>
      </c>
      <c r="F712" s="1" t="s">
        <v>14</v>
      </c>
    </row>
    <row r="713" spans="1:6" x14ac:dyDescent="0.35">
      <c r="A713" s="1"/>
      <c r="B713" s="1" t="s">
        <v>251</v>
      </c>
      <c r="C713" s="79">
        <v>6.2199999999999998E-3</v>
      </c>
      <c r="D713" s="79">
        <v>3.4049999999999997E-2</v>
      </c>
      <c r="E713" s="72">
        <v>1606167</v>
      </c>
      <c r="F713" s="1" t="s">
        <v>14</v>
      </c>
    </row>
    <row r="714" spans="1:6" x14ac:dyDescent="0.35">
      <c r="A714" s="1"/>
      <c r="B714" s="1" t="s">
        <v>253</v>
      </c>
      <c r="C714" s="79">
        <v>3.29E-3</v>
      </c>
      <c r="D714" s="79">
        <v>1.7989999999999999E-2</v>
      </c>
      <c r="E714" s="72">
        <v>848714</v>
      </c>
      <c r="F714" s="1" t="s">
        <v>14</v>
      </c>
    </row>
    <row r="715" spans="1:6" x14ac:dyDescent="0.35">
      <c r="A715" s="1"/>
      <c r="B715" s="1" t="s">
        <v>256</v>
      </c>
      <c r="C715" s="79">
        <v>2.2799999999999999E-3</v>
      </c>
      <c r="D715" s="79">
        <v>1.248E-2</v>
      </c>
      <c r="E715" s="72">
        <v>588696</v>
      </c>
      <c r="F715" s="1" t="s">
        <v>14</v>
      </c>
    </row>
    <row r="716" spans="1:6" x14ac:dyDescent="0.35">
      <c r="A716" s="1"/>
      <c r="B716" s="1" t="s">
        <v>254</v>
      </c>
      <c r="C716" s="79">
        <v>1.8600000000000001E-3</v>
      </c>
      <c r="D716" s="79">
        <v>1.018E-2</v>
      </c>
      <c r="E716" s="72">
        <v>479988</v>
      </c>
      <c r="F716" s="1" t="s">
        <v>14</v>
      </c>
    </row>
    <row r="717" spans="1:6" x14ac:dyDescent="0.35">
      <c r="A717" s="1"/>
      <c r="B717" s="1" t="s">
        <v>257</v>
      </c>
      <c r="C717" s="79">
        <v>0</v>
      </c>
      <c r="D717" s="79">
        <v>0</v>
      </c>
      <c r="E717" s="72">
        <v>0</v>
      </c>
      <c r="F717" s="1" t="s">
        <v>14</v>
      </c>
    </row>
    <row r="718" spans="1:6" x14ac:dyDescent="0.35">
      <c r="A718" s="1"/>
      <c r="B718" s="1" t="s">
        <v>252</v>
      </c>
      <c r="C718" s="79">
        <v>0</v>
      </c>
      <c r="D718" s="79">
        <v>0</v>
      </c>
      <c r="E718" s="72">
        <v>0</v>
      </c>
      <c r="F718" s="1" t="s">
        <v>14</v>
      </c>
    </row>
    <row r="719" spans="1:6" x14ac:dyDescent="0.35">
      <c r="A719" s="1"/>
      <c r="B719" s="1"/>
      <c r="C719" s="79"/>
      <c r="D719" s="79"/>
      <c r="E719" s="1"/>
      <c r="F719" s="1"/>
    </row>
    <row r="720" spans="1:6" x14ac:dyDescent="0.35">
      <c r="A720" s="1" t="s">
        <v>108</v>
      </c>
      <c r="B720" s="1"/>
      <c r="C720" s="79">
        <v>0.18259</v>
      </c>
      <c r="D720" s="79">
        <v>1</v>
      </c>
      <c r="E720" s="72">
        <v>47173041</v>
      </c>
      <c r="F720" s="1" t="str">
        <f>F718</f>
        <v>VA</v>
      </c>
    </row>
    <row r="721" spans="1:6" x14ac:dyDescent="0.35">
      <c r="A721" s="1" t="s">
        <v>258</v>
      </c>
      <c r="B721" s="1"/>
      <c r="C721" s="79"/>
      <c r="D721" s="79"/>
      <c r="E721" s="72">
        <v>258358041</v>
      </c>
      <c r="F721" s="1" t="str">
        <f>F720</f>
        <v>VA</v>
      </c>
    </row>
    <row r="722" spans="1:6" x14ac:dyDescent="0.35">
      <c r="A722" s="1" t="s">
        <v>107</v>
      </c>
      <c r="B722" s="1"/>
      <c r="C722" s="79"/>
      <c r="D722" s="79"/>
      <c r="E722" s="1">
        <v>559</v>
      </c>
      <c r="F722" s="1" t="str">
        <f>F721</f>
        <v>VA</v>
      </c>
    </row>
    <row r="723" spans="1:6" x14ac:dyDescent="0.35">
      <c r="A723" s="1"/>
      <c r="B723" s="1"/>
      <c r="C723" s="79"/>
      <c r="D723" s="79"/>
      <c r="E723" s="1"/>
      <c r="F723" s="1"/>
    </row>
    <row r="724" spans="1:6" x14ac:dyDescent="0.35">
      <c r="A724" s="1" t="s">
        <v>9</v>
      </c>
      <c r="B724" s="1" t="s">
        <v>250</v>
      </c>
      <c r="C724" s="79">
        <v>2.8969999999999999E-2</v>
      </c>
      <c r="D724" s="79">
        <v>0.32862000000000002</v>
      </c>
      <c r="E724" s="72">
        <v>1843251</v>
      </c>
      <c r="F724" s="1" t="s">
        <v>9</v>
      </c>
    </row>
    <row r="725" spans="1:6" x14ac:dyDescent="0.35">
      <c r="A725" s="1"/>
      <c r="B725" s="1" t="s">
        <v>249</v>
      </c>
      <c r="C725" s="79">
        <v>2.351E-2</v>
      </c>
      <c r="D725" s="79">
        <v>0.26671</v>
      </c>
      <c r="E725" s="72">
        <v>1495984</v>
      </c>
      <c r="F725" s="1" t="s">
        <v>9</v>
      </c>
    </row>
    <row r="726" spans="1:6" x14ac:dyDescent="0.35">
      <c r="A726" s="1"/>
      <c r="B726" s="1" t="s">
        <v>251</v>
      </c>
      <c r="C726" s="79">
        <v>1.7780000000000001E-2</v>
      </c>
      <c r="D726" s="79">
        <v>0.20172999999999999</v>
      </c>
      <c r="E726" s="72">
        <v>1131533</v>
      </c>
      <c r="F726" s="1" t="s">
        <v>9</v>
      </c>
    </row>
    <row r="727" spans="1:6" x14ac:dyDescent="0.35">
      <c r="A727" s="1"/>
      <c r="B727" s="1" t="s">
        <v>253</v>
      </c>
      <c r="C727" s="79">
        <v>6.1700000000000001E-3</v>
      </c>
      <c r="D727" s="79">
        <v>6.9959999999999994E-2</v>
      </c>
      <c r="E727" s="72">
        <v>392388</v>
      </c>
      <c r="F727" s="1" t="s">
        <v>9</v>
      </c>
    </row>
    <row r="728" spans="1:6" x14ac:dyDescent="0.35">
      <c r="A728" s="1"/>
      <c r="B728" s="1" t="s">
        <v>210</v>
      </c>
      <c r="C728" s="79">
        <v>5.8599999999999998E-3</v>
      </c>
      <c r="D728" s="79">
        <v>6.6519999999999996E-2</v>
      </c>
      <c r="E728" s="72">
        <v>373137</v>
      </c>
      <c r="F728" s="1" t="s">
        <v>9</v>
      </c>
    </row>
    <row r="729" spans="1:6" x14ac:dyDescent="0.35">
      <c r="A729" s="1"/>
      <c r="B729" s="1" t="s">
        <v>254</v>
      </c>
      <c r="C729" s="79">
        <v>2.2000000000000001E-3</v>
      </c>
      <c r="D729" s="79">
        <v>2.5010000000000001E-2</v>
      </c>
      <c r="E729" s="72">
        <v>140290</v>
      </c>
      <c r="F729" s="1" t="s">
        <v>9</v>
      </c>
    </row>
    <row r="730" spans="1:6" x14ac:dyDescent="0.35">
      <c r="A730" s="1"/>
      <c r="B730" s="1" t="s">
        <v>252</v>
      </c>
      <c r="C730" s="79">
        <v>2.0899999999999998E-3</v>
      </c>
      <c r="D730" s="79">
        <v>2.367E-2</v>
      </c>
      <c r="E730" s="72">
        <v>132749</v>
      </c>
      <c r="F730" s="1" t="s">
        <v>9</v>
      </c>
    </row>
    <row r="731" spans="1:6" x14ac:dyDescent="0.35">
      <c r="A731" s="1"/>
      <c r="B731" s="1" t="s">
        <v>255</v>
      </c>
      <c r="C731" s="79">
        <v>1.57E-3</v>
      </c>
      <c r="D731" s="79">
        <v>1.779E-2</v>
      </c>
      <c r="E731" s="72">
        <v>99793</v>
      </c>
      <c r="F731" s="1" t="s">
        <v>9</v>
      </c>
    </row>
    <row r="732" spans="1:6" x14ac:dyDescent="0.35">
      <c r="A732" s="1"/>
      <c r="B732" s="1" t="s">
        <v>257</v>
      </c>
      <c r="C732" s="79">
        <v>0</v>
      </c>
      <c r="D732" s="79">
        <v>0</v>
      </c>
      <c r="E732" s="72">
        <v>0</v>
      </c>
      <c r="F732" s="1" t="s">
        <v>9</v>
      </c>
    </row>
    <row r="733" spans="1:6" x14ac:dyDescent="0.35">
      <c r="A733" s="1"/>
      <c r="B733" s="1" t="s">
        <v>256</v>
      </c>
      <c r="C733" s="79">
        <v>0</v>
      </c>
      <c r="D733" s="79">
        <v>0</v>
      </c>
      <c r="E733" s="72">
        <v>0</v>
      </c>
      <c r="F733" s="1" t="s">
        <v>9</v>
      </c>
    </row>
    <row r="734" spans="1:6" x14ac:dyDescent="0.35">
      <c r="A734" s="1"/>
      <c r="B734" s="1"/>
      <c r="C734" s="79"/>
      <c r="D734" s="79"/>
      <c r="E734" s="1"/>
      <c r="F734" s="1"/>
    </row>
    <row r="735" spans="1:6" x14ac:dyDescent="0.35">
      <c r="A735" s="1" t="s">
        <v>108</v>
      </c>
      <c r="B735" s="1"/>
      <c r="C735" s="79">
        <v>8.8160000000000002E-2</v>
      </c>
      <c r="D735" s="79">
        <v>1</v>
      </c>
      <c r="E735" s="72">
        <v>5609125</v>
      </c>
      <c r="F735" s="1" t="str">
        <f>F733</f>
        <v>VT</v>
      </c>
    </row>
    <row r="736" spans="1:6" x14ac:dyDescent="0.35">
      <c r="A736" s="1" t="s">
        <v>258</v>
      </c>
      <c r="B736" s="1"/>
      <c r="C736" s="79"/>
      <c r="D736" s="79"/>
      <c r="E736" s="72">
        <v>63626945</v>
      </c>
      <c r="F736" s="1" t="str">
        <f>F735</f>
        <v>VT</v>
      </c>
    </row>
    <row r="737" spans="1:6" x14ac:dyDescent="0.35">
      <c r="A737" s="1" t="s">
        <v>107</v>
      </c>
      <c r="B737" s="1"/>
      <c r="C737" s="79"/>
      <c r="D737" s="79"/>
      <c r="E737" s="1">
        <v>360</v>
      </c>
      <c r="F737" s="1" t="str">
        <f>F736</f>
        <v>VT</v>
      </c>
    </row>
    <row r="738" spans="1:6" x14ac:dyDescent="0.35">
      <c r="A738" s="1"/>
      <c r="B738" s="1"/>
      <c r="C738" s="79"/>
      <c r="D738" s="79"/>
      <c r="E738" s="1"/>
      <c r="F738" s="1"/>
    </row>
    <row r="739" spans="1:6" x14ac:dyDescent="0.35">
      <c r="A739" s="1" t="s">
        <v>52</v>
      </c>
      <c r="B739" s="1" t="s">
        <v>210</v>
      </c>
      <c r="C739" s="79">
        <v>3.6720000000000003E-2</v>
      </c>
      <c r="D739" s="79">
        <v>0.33345000000000002</v>
      </c>
      <c r="E739" s="72">
        <v>60394659</v>
      </c>
      <c r="F739" s="1" t="s">
        <v>52</v>
      </c>
    </row>
    <row r="740" spans="1:6" x14ac:dyDescent="0.35">
      <c r="A740" s="1"/>
      <c r="B740" s="1" t="s">
        <v>250</v>
      </c>
      <c r="C740" s="79">
        <v>3.5490000000000001E-2</v>
      </c>
      <c r="D740" s="79">
        <v>0.32225999999999999</v>
      </c>
      <c r="E740" s="72">
        <v>58367887</v>
      </c>
      <c r="F740" s="1" t="s">
        <v>52</v>
      </c>
    </row>
    <row r="741" spans="1:6" x14ac:dyDescent="0.35">
      <c r="A741" s="1"/>
      <c r="B741" s="1" t="s">
        <v>249</v>
      </c>
      <c r="C741" s="79">
        <v>1.7690000000000001E-2</v>
      </c>
      <c r="D741" s="79">
        <v>0.16063</v>
      </c>
      <c r="E741" s="72">
        <v>29093697</v>
      </c>
      <c r="F741" s="1" t="s">
        <v>52</v>
      </c>
    </row>
    <row r="742" spans="1:6" x14ac:dyDescent="0.35">
      <c r="A742" s="1"/>
      <c r="B742" s="1" t="s">
        <v>251</v>
      </c>
      <c r="C742" s="79">
        <v>5.5999999999999999E-3</v>
      </c>
      <c r="D742" s="79">
        <v>5.0900000000000001E-2</v>
      </c>
      <c r="E742" s="72">
        <v>9218405</v>
      </c>
      <c r="F742" s="1" t="s">
        <v>52</v>
      </c>
    </row>
    <row r="743" spans="1:6" x14ac:dyDescent="0.35">
      <c r="A743" s="1"/>
      <c r="B743" s="1" t="s">
        <v>253</v>
      </c>
      <c r="C743" s="79">
        <v>4.6899999999999997E-3</v>
      </c>
      <c r="D743" s="79">
        <v>4.2610000000000002E-2</v>
      </c>
      <c r="E743" s="72">
        <v>7717491</v>
      </c>
      <c r="F743" s="1" t="s">
        <v>52</v>
      </c>
    </row>
    <row r="744" spans="1:6" x14ac:dyDescent="0.35">
      <c r="A744" s="1"/>
      <c r="B744" s="1" t="s">
        <v>252</v>
      </c>
      <c r="C744" s="79">
        <v>3.7799999999999999E-3</v>
      </c>
      <c r="D744" s="79">
        <v>3.4320000000000003E-2</v>
      </c>
      <c r="E744" s="72">
        <v>6215570</v>
      </c>
      <c r="F744" s="1" t="s">
        <v>52</v>
      </c>
    </row>
    <row r="745" spans="1:6" x14ac:dyDescent="0.35">
      <c r="A745" s="1"/>
      <c r="B745" s="1" t="s">
        <v>256</v>
      </c>
      <c r="C745" s="79">
        <v>3.3800000000000002E-3</v>
      </c>
      <c r="D745" s="79">
        <v>3.074E-2</v>
      </c>
      <c r="E745" s="72">
        <v>5567009</v>
      </c>
      <c r="F745" s="1" t="s">
        <v>52</v>
      </c>
    </row>
    <row r="746" spans="1:6" x14ac:dyDescent="0.35">
      <c r="A746" s="1"/>
      <c r="B746" s="1" t="s">
        <v>254</v>
      </c>
      <c r="C746" s="79">
        <v>2.7599999999999999E-3</v>
      </c>
      <c r="D746" s="79">
        <v>2.5100000000000001E-2</v>
      </c>
      <c r="E746" s="72">
        <v>4546285</v>
      </c>
      <c r="F746" s="1" t="s">
        <v>52</v>
      </c>
    </row>
    <row r="747" spans="1:6" x14ac:dyDescent="0.35">
      <c r="A747" s="1"/>
      <c r="B747" s="1" t="s">
        <v>257</v>
      </c>
      <c r="C747" s="79">
        <v>0</v>
      </c>
      <c r="D747" s="79">
        <v>0</v>
      </c>
      <c r="E747" s="72">
        <v>0</v>
      </c>
      <c r="F747" s="1" t="s">
        <v>52</v>
      </c>
    </row>
    <row r="748" spans="1:6" x14ac:dyDescent="0.35">
      <c r="A748" s="1"/>
      <c r="B748" s="1" t="s">
        <v>255</v>
      </c>
      <c r="C748" s="79">
        <v>0</v>
      </c>
      <c r="D748" s="79">
        <v>0</v>
      </c>
      <c r="E748" s="72">
        <v>0</v>
      </c>
      <c r="F748" s="1" t="s">
        <v>52</v>
      </c>
    </row>
    <row r="749" spans="1:6" x14ac:dyDescent="0.35">
      <c r="A749" s="1"/>
      <c r="B749" s="1"/>
      <c r="C749" s="79"/>
      <c r="D749" s="79"/>
      <c r="E749" s="1"/>
      <c r="F749" s="1"/>
    </row>
    <row r="750" spans="1:6" x14ac:dyDescent="0.35">
      <c r="A750" s="1" t="s">
        <v>108</v>
      </c>
      <c r="B750" s="1"/>
      <c r="C750" s="79">
        <v>0.11011</v>
      </c>
      <c r="D750" s="79">
        <v>1</v>
      </c>
      <c r="E750" s="72">
        <v>181121005</v>
      </c>
      <c r="F750" s="1" t="str">
        <f>F748</f>
        <v>WA</v>
      </c>
    </row>
    <row r="751" spans="1:6" x14ac:dyDescent="0.35">
      <c r="A751" s="1" t="s">
        <v>258</v>
      </c>
      <c r="B751" s="1"/>
      <c r="C751" s="79"/>
      <c r="D751" s="79"/>
      <c r="E751" s="72">
        <v>1644856657</v>
      </c>
      <c r="F751" s="1" t="str">
        <f>F750</f>
        <v>WA</v>
      </c>
    </row>
    <row r="752" spans="1:6" x14ac:dyDescent="0.35">
      <c r="A752" s="1" t="s">
        <v>107</v>
      </c>
      <c r="B752" s="1"/>
      <c r="C752" s="79"/>
      <c r="D752" s="79"/>
      <c r="E752" s="1">
        <v>480</v>
      </c>
      <c r="F752" s="1" t="str">
        <f>F751</f>
        <v>WA</v>
      </c>
    </row>
    <row r="753" spans="1:6" x14ac:dyDescent="0.35">
      <c r="A753" s="1"/>
      <c r="B753" s="1"/>
      <c r="C753" s="79"/>
      <c r="D753" s="79"/>
      <c r="E753" s="1"/>
      <c r="F753" s="1"/>
    </row>
    <row r="754" spans="1:6" x14ac:dyDescent="0.35">
      <c r="A754" s="1" t="s">
        <v>44</v>
      </c>
      <c r="B754" s="1" t="s">
        <v>210</v>
      </c>
      <c r="C754" s="79">
        <v>0.19516</v>
      </c>
      <c r="D754" s="79">
        <v>0.80705000000000005</v>
      </c>
      <c r="E754" s="72">
        <v>67561588</v>
      </c>
      <c r="F754" s="1" t="s">
        <v>44</v>
      </c>
    </row>
    <row r="755" spans="1:6" x14ac:dyDescent="0.35">
      <c r="A755" s="1"/>
      <c r="B755" s="1" t="s">
        <v>249</v>
      </c>
      <c r="C755" s="79">
        <v>2.9360000000000001E-2</v>
      </c>
      <c r="D755" s="79">
        <v>0.12142</v>
      </c>
      <c r="E755" s="72">
        <v>10164297</v>
      </c>
      <c r="F755" s="1" t="s">
        <v>44</v>
      </c>
    </row>
    <row r="756" spans="1:6" x14ac:dyDescent="0.35">
      <c r="A756" s="1"/>
      <c r="B756" s="1" t="s">
        <v>250</v>
      </c>
      <c r="C756" s="79">
        <v>9.7800000000000005E-3</v>
      </c>
      <c r="D756" s="79">
        <v>4.0439999999999997E-2</v>
      </c>
      <c r="E756" s="72">
        <v>3385815</v>
      </c>
      <c r="F756" s="1" t="s">
        <v>44</v>
      </c>
    </row>
    <row r="757" spans="1:6" x14ac:dyDescent="0.35">
      <c r="A757" s="1"/>
      <c r="B757" s="1" t="s">
        <v>251</v>
      </c>
      <c r="C757" s="79">
        <v>3.7399999999999998E-3</v>
      </c>
      <c r="D757" s="79">
        <v>1.546E-2</v>
      </c>
      <c r="E757" s="72">
        <v>1294327</v>
      </c>
      <c r="F757" s="1" t="s">
        <v>44</v>
      </c>
    </row>
    <row r="758" spans="1:6" x14ac:dyDescent="0.35">
      <c r="A758" s="1"/>
      <c r="B758" s="1" t="s">
        <v>255</v>
      </c>
      <c r="C758" s="79">
        <v>1.9400000000000001E-3</v>
      </c>
      <c r="D758" s="79">
        <v>8.0300000000000007E-3</v>
      </c>
      <c r="E758" s="72">
        <v>672392</v>
      </c>
      <c r="F758" s="1" t="s">
        <v>44</v>
      </c>
    </row>
    <row r="759" spans="1:6" x14ac:dyDescent="0.35">
      <c r="A759" s="1"/>
      <c r="B759" s="1" t="s">
        <v>252</v>
      </c>
      <c r="C759" s="79">
        <v>1.2700000000000001E-3</v>
      </c>
      <c r="D759" s="79">
        <v>5.2399999999999999E-3</v>
      </c>
      <c r="E759" s="72">
        <v>438499</v>
      </c>
      <c r="F759" s="1" t="s">
        <v>44</v>
      </c>
    </row>
    <row r="760" spans="1:6" x14ac:dyDescent="0.35">
      <c r="A760" s="1"/>
      <c r="B760" s="1" t="s">
        <v>254</v>
      </c>
      <c r="C760" s="79">
        <v>5.6999999999999998E-4</v>
      </c>
      <c r="D760" s="79">
        <v>2.3600000000000001E-3</v>
      </c>
      <c r="E760" s="72">
        <v>197697</v>
      </c>
      <c r="F760" s="1" t="s">
        <v>44</v>
      </c>
    </row>
    <row r="761" spans="1:6" x14ac:dyDescent="0.35">
      <c r="A761" s="1"/>
      <c r="B761" s="1" t="s">
        <v>257</v>
      </c>
      <c r="C761" s="79">
        <v>0</v>
      </c>
      <c r="D761" s="79">
        <v>0</v>
      </c>
      <c r="E761" s="72">
        <v>0</v>
      </c>
      <c r="F761" s="1" t="s">
        <v>44</v>
      </c>
    </row>
    <row r="762" spans="1:6" x14ac:dyDescent="0.35">
      <c r="A762" s="1"/>
      <c r="B762" s="1" t="s">
        <v>253</v>
      </c>
      <c r="C762" s="79">
        <v>0</v>
      </c>
      <c r="D762" s="79">
        <v>0</v>
      </c>
      <c r="E762" s="72">
        <v>0</v>
      </c>
      <c r="F762" s="1" t="s">
        <v>44</v>
      </c>
    </row>
    <row r="763" spans="1:6" x14ac:dyDescent="0.35">
      <c r="A763" s="1"/>
      <c r="B763" s="1" t="s">
        <v>256</v>
      </c>
      <c r="C763" s="79">
        <v>0</v>
      </c>
      <c r="D763" s="79">
        <v>0</v>
      </c>
      <c r="E763" s="72">
        <v>0</v>
      </c>
      <c r="F763" s="1" t="s">
        <v>44</v>
      </c>
    </row>
    <row r="764" spans="1:6" x14ac:dyDescent="0.35">
      <c r="A764" s="1"/>
      <c r="B764" s="1"/>
      <c r="C764" s="79"/>
      <c r="D764" s="79"/>
      <c r="E764" s="1"/>
      <c r="F764" s="1"/>
    </row>
    <row r="765" spans="1:6" x14ac:dyDescent="0.35">
      <c r="A765" s="1" t="s">
        <v>108</v>
      </c>
      <c r="B765" s="1"/>
      <c r="C765" s="79">
        <v>0.24182000000000001</v>
      </c>
      <c r="D765" s="79">
        <v>1</v>
      </c>
      <c r="E765" s="72">
        <v>83714616</v>
      </c>
      <c r="F765" s="1" t="str">
        <f>F763</f>
        <v>WI</v>
      </c>
    </row>
    <row r="766" spans="1:6" x14ac:dyDescent="0.35">
      <c r="A766" s="1" t="s">
        <v>258</v>
      </c>
      <c r="B766" s="1"/>
      <c r="C766" s="79"/>
      <c r="D766" s="79"/>
      <c r="E766" s="72">
        <v>346183933</v>
      </c>
      <c r="F766" s="1" t="str">
        <f>F765</f>
        <v>WI</v>
      </c>
    </row>
    <row r="767" spans="1:6" x14ac:dyDescent="0.35">
      <c r="A767" s="1" t="s">
        <v>107</v>
      </c>
      <c r="B767" s="1"/>
      <c r="C767" s="79"/>
      <c r="D767" s="79"/>
      <c r="E767" s="1">
        <v>481</v>
      </c>
      <c r="F767" s="1" t="str">
        <f>F766</f>
        <v>WI</v>
      </c>
    </row>
    <row r="768" spans="1:6" x14ac:dyDescent="0.35">
      <c r="A768" s="1"/>
      <c r="B768" s="1"/>
      <c r="C768" s="79"/>
      <c r="D768" s="79"/>
      <c r="E768" s="1"/>
      <c r="F768" s="1"/>
    </row>
    <row r="769" spans="1:6" x14ac:dyDescent="0.35">
      <c r="A769" s="1" t="s">
        <v>15</v>
      </c>
      <c r="B769" s="1" t="s">
        <v>249</v>
      </c>
      <c r="C769" s="79">
        <v>3.7249999999999998E-2</v>
      </c>
      <c r="D769" s="79">
        <v>0.49513000000000001</v>
      </c>
      <c r="E769" s="72">
        <v>5804969</v>
      </c>
      <c r="F769" s="1" t="s">
        <v>15</v>
      </c>
    </row>
    <row r="770" spans="1:6" x14ac:dyDescent="0.35">
      <c r="A770" s="1"/>
      <c r="B770" s="1" t="s">
        <v>210</v>
      </c>
      <c r="C770" s="79">
        <v>1.2370000000000001E-2</v>
      </c>
      <c r="D770" s="79">
        <v>0.16439999999999999</v>
      </c>
      <c r="E770" s="72">
        <v>1927486</v>
      </c>
      <c r="F770" s="1" t="s">
        <v>15</v>
      </c>
    </row>
    <row r="771" spans="1:6" x14ac:dyDescent="0.35">
      <c r="A771" s="1"/>
      <c r="B771" s="1" t="s">
        <v>250</v>
      </c>
      <c r="C771" s="79">
        <v>1.2239999999999999E-2</v>
      </c>
      <c r="D771" s="79">
        <v>0.16261999999999999</v>
      </c>
      <c r="E771" s="72">
        <v>1906538</v>
      </c>
      <c r="F771" s="1" t="s">
        <v>15</v>
      </c>
    </row>
    <row r="772" spans="1:6" x14ac:dyDescent="0.35">
      <c r="A772" s="1"/>
      <c r="B772" s="1" t="s">
        <v>251</v>
      </c>
      <c r="C772" s="79">
        <v>5.3299999999999997E-3</v>
      </c>
      <c r="D772" s="79">
        <v>7.0790000000000006E-2</v>
      </c>
      <c r="E772" s="72">
        <v>829932</v>
      </c>
      <c r="F772" s="1" t="s">
        <v>15</v>
      </c>
    </row>
    <row r="773" spans="1:6" x14ac:dyDescent="0.35">
      <c r="A773" s="1"/>
      <c r="B773" s="1" t="s">
        <v>255</v>
      </c>
      <c r="C773" s="79">
        <v>4.5799999999999999E-3</v>
      </c>
      <c r="D773" s="79">
        <v>6.0830000000000002E-2</v>
      </c>
      <c r="E773" s="72">
        <v>713149</v>
      </c>
      <c r="F773" s="1" t="s">
        <v>15</v>
      </c>
    </row>
    <row r="774" spans="1:6" x14ac:dyDescent="0.35">
      <c r="A774" s="1"/>
      <c r="B774" s="1" t="s">
        <v>253</v>
      </c>
      <c r="C774" s="79">
        <v>2.3600000000000001E-3</v>
      </c>
      <c r="D774" s="79">
        <v>3.1390000000000001E-2</v>
      </c>
      <c r="E774" s="72">
        <v>368014</v>
      </c>
      <c r="F774" s="1" t="s">
        <v>15</v>
      </c>
    </row>
    <row r="775" spans="1:6" x14ac:dyDescent="0.35">
      <c r="A775" s="1"/>
      <c r="B775" s="1" t="s">
        <v>256</v>
      </c>
      <c r="C775" s="79">
        <v>7.9000000000000001E-4</v>
      </c>
      <c r="D775" s="79">
        <v>1.0529999999999999E-2</v>
      </c>
      <c r="E775" s="72">
        <v>123420</v>
      </c>
      <c r="F775" s="1" t="s">
        <v>15</v>
      </c>
    </row>
    <row r="776" spans="1:6" x14ac:dyDescent="0.35">
      <c r="A776" s="1"/>
      <c r="B776" s="1" t="s">
        <v>254</v>
      </c>
      <c r="C776" s="79">
        <v>3.3E-4</v>
      </c>
      <c r="D776" s="79">
        <v>4.3200000000000001E-3</v>
      </c>
      <c r="E776" s="72">
        <v>50654</v>
      </c>
      <c r="F776" s="1" t="s">
        <v>15</v>
      </c>
    </row>
    <row r="777" spans="1:6" x14ac:dyDescent="0.35">
      <c r="A777" s="1"/>
      <c r="B777" s="1" t="s">
        <v>257</v>
      </c>
      <c r="C777" s="79">
        <v>0</v>
      </c>
      <c r="D777" s="79">
        <v>0</v>
      </c>
      <c r="E777" s="72">
        <v>0</v>
      </c>
      <c r="F777" s="1" t="s">
        <v>15</v>
      </c>
    </row>
    <row r="778" spans="1:6" x14ac:dyDescent="0.35">
      <c r="A778" s="1"/>
      <c r="B778" s="1" t="s">
        <v>252</v>
      </c>
      <c r="C778" s="79">
        <v>0</v>
      </c>
      <c r="D778" s="79">
        <v>0</v>
      </c>
      <c r="E778" s="72">
        <v>0</v>
      </c>
      <c r="F778" s="1" t="s">
        <v>15</v>
      </c>
    </row>
    <row r="779" spans="1:6" x14ac:dyDescent="0.35">
      <c r="A779" s="1"/>
      <c r="B779" s="1"/>
      <c r="C779" s="79"/>
      <c r="D779" s="79"/>
      <c r="E779" s="1"/>
      <c r="F779" s="1"/>
    </row>
    <row r="780" spans="1:6" x14ac:dyDescent="0.35">
      <c r="A780" s="1" t="s">
        <v>108</v>
      </c>
      <c r="B780" s="1"/>
      <c r="C780" s="79">
        <v>7.5240000000000001E-2</v>
      </c>
      <c r="D780" s="79">
        <v>1</v>
      </c>
      <c r="E780" s="72">
        <v>11724162</v>
      </c>
      <c r="F780" s="1" t="str">
        <f>F778</f>
        <v>WV</v>
      </c>
    </row>
    <row r="781" spans="1:6" x14ac:dyDescent="0.35">
      <c r="A781" s="1" t="s">
        <v>258</v>
      </c>
      <c r="B781" s="1"/>
      <c r="C781" s="79"/>
      <c r="D781" s="79"/>
      <c r="E781" s="72">
        <v>155822823</v>
      </c>
      <c r="F781" s="1" t="str">
        <f>F780</f>
        <v>WV</v>
      </c>
    </row>
    <row r="782" spans="1:6" x14ac:dyDescent="0.35">
      <c r="A782" s="1" t="s">
        <v>107</v>
      </c>
      <c r="B782" s="1"/>
      <c r="C782" s="79"/>
      <c r="D782" s="79"/>
      <c r="E782" s="1">
        <v>478</v>
      </c>
      <c r="F782" s="1" t="str">
        <f>F781</f>
        <v>WV</v>
      </c>
    </row>
    <row r="783" spans="1:6" x14ac:dyDescent="0.35">
      <c r="A783" s="1"/>
      <c r="B783" s="1"/>
      <c r="C783" s="79"/>
      <c r="D783" s="79"/>
      <c r="E783" s="1"/>
      <c r="F783" s="1"/>
    </row>
    <row r="784" spans="1:6" x14ac:dyDescent="0.35">
      <c r="A784" s="1" t="s">
        <v>34</v>
      </c>
      <c r="B784" s="1" t="s">
        <v>210</v>
      </c>
      <c r="C784" s="79">
        <v>4.0809999999999999E-2</v>
      </c>
      <c r="D784" s="79">
        <v>0.39868999999999999</v>
      </c>
      <c r="E784" s="72">
        <v>1973108</v>
      </c>
      <c r="F784" s="1" t="s">
        <v>34</v>
      </c>
    </row>
    <row r="785" spans="1:6" x14ac:dyDescent="0.35">
      <c r="A785" s="1"/>
      <c r="B785" s="1" t="s">
        <v>249</v>
      </c>
      <c r="C785" s="79">
        <v>2.86E-2</v>
      </c>
      <c r="D785" s="79">
        <v>0.27937000000000001</v>
      </c>
      <c r="E785" s="72">
        <v>1382615</v>
      </c>
      <c r="F785" s="1" t="s">
        <v>34</v>
      </c>
    </row>
    <row r="786" spans="1:6" x14ac:dyDescent="0.35">
      <c r="A786" s="1"/>
      <c r="B786" s="1" t="s">
        <v>252</v>
      </c>
      <c r="C786" s="79">
        <v>1.1690000000000001E-2</v>
      </c>
      <c r="D786" s="79">
        <v>0.1142</v>
      </c>
      <c r="E786" s="72">
        <v>565182</v>
      </c>
      <c r="F786" s="1" t="s">
        <v>34</v>
      </c>
    </row>
    <row r="787" spans="1:6" x14ac:dyDescent="0.35">
      <c r="A787" s="1"/>
      <c r="B787" s="1" t="s">
        <v>250</v>
      </c>
      <c r="C787" s="79">
        <v>9.4299999999999991E-3</v>
      </c>
      <c r="D787" s="79">
        <v>9.2130000000000004E-2</v>
      </c>
      <c r="E787" s="72">
        <v>455957</v>
      </c>
      <c r="F787" s="1" t="s">
        <v>34</v>
      </c>
    </row>
    <row r="788" spans="1:6" x14ac:dyDescent="0.35">
      <c r="A788" s="1"/>
      <c r="B788" s="1" t="s">
        <v>256</v>
      </c>
      <c r="C788" s="79">
        <v>6.7299999999999999E-3</v>
      </c>
      <c r="D788" s="79">
        <v>6.5780000000000005E-2</v>
      </c>
      <c r="E788" s="72">
        <v>325522</v>
      </c>
      <c r="F788" s="1" t="s">
        <v>34</v>
      </c>
    </row>
    <row r="789" spans="1:6" x14ac:dyDescent="0.35">
      <c r="A789" s="1"/>
      <c r="B789" s="1" t="s">
        <v>253</v>
      </c>
      <c r="C789" s="79">
        <v>2.5300000000000001E-3</v>
      </c>
      <c r="D789" s="79">
        <v>2.4670000000000001E-2</v>
      </c>
      <c r="E789" s="72">
        <v>122088</v>
      </c>
      <c r="F789" s="1" t="s">
        <v>34</v>
      </c>
    </row>
    <row r="790" spans="1:6" x14ac:dyDescent="0.35">
      <c r="A790" s="1"/>
      <c r="B790" s="1" t="s">
        <v>251</v>
      </c>
      <c r="C790" s="79">
        <v>2.47E-3</v>
      </c>
      <c r="D790" s="79">
        <v>2.418E-2</v>
      </c>
      <c r="E790" s="72">
        <v>119648</v>
      </c>
      <c r="F790" s="1" t="s">
        <v>34</v>
      </c>
    </row>
    <row r="791" spans="1:6" x14ac:dyDescent="0.35">
      <c r="A791" s="1"/>
      <c r="B791" s="1" t="s">
        <v>254</v>
      </c>
      <c r="C791" s="79">
        <v>1E-4</v>
      </c>
      <c r="D791" s="79">
        <v>9.8999999999999999E-4</v>
      </c>
      <c r="E791" s="72">
        <v>4883</v>
      </c>
      <c r="F791" s="1" t="s">
        <v>34</v>
      </c>
    </row>
    <row r="792" spans="1:6" x14ac:dyDescent="0.35">
      <c r="A792" s="1"/>
      <c r="B792" s="1" t="s">
        <v>257</v>
      </c>
      <c r="C792" s="79">
        <v>0</v>
      </c>
      <c r="D792" s="79">
        <v>0</v>
      </c>
      <c r="E792" s="72">
        <v>0</v>
      </c>
      <c r="F792" s="1" t="s">
        <v>34</v>
      </c>
    </row>
    <row r="793" spans="1:6" x14ac:dyDescent="0.35">
      <c r="A793" s="1"/>
      <c r="B793" s="1" t="s">
        <v>255</v>
      </c>
      <c r="C793" s="79">
        <v>0</v>
      </c>
      <c r="D793" s="79">
        <v>0</v>
      </c>
      <c r="E793" s="72">
        <v>0</v>
      </c>
      <c r="F793" s="1" t="s">
        <v>34</v>
      </c>
    </row>
    <row r="794" spans="1:6" x14ac:dyDescent="0.35">
      <c r="A794" s="1"/>
      <c r="B794" s="1"/>
      <c r="C794" s="79"/>
      <c r="D794" s="79"/>
      <c r="E794" s="1"/>
      <c r="F794" s="1"/>
    </row>
    <row r="795" spans="1:6" x14ac:dyDescent="0.35">
      <c r="A795" s="1" t="s">
        <v>108</v>
      </c>
      <c r="B795" s="1"/>
      <c r="C795" s="79">
        <v>0.10236000000000001</v>
      </c>
      <c r="D795" s="79">
        <v>1</v>
      </c>
      <c r="E795" s="72">
        <v>4949002</v>
      </c>
      <c r="F795" s="1" t="str">
        <f>F793</f>
        <v>WY</v>
      </c>
    </row>
    <row r="796" spans="1:6" x14ac:dyDescent="0.35">
      <c r="A796" s="1" t="s">
        <v>258</v>
      </c>
      <c r="B796" s="1"/>
      <c r="C796" s="79"/>
      <c r="D796" s="79"/>
      <c r="E796" s="72">
        <v>48350371</v>
      </c>
      <c r="F796" s="1" t="str">
        <f>F795</f>
        <v>WY</v>
      </c>
    </row>
    <row r="797" spans="1:6" x14ac:dyDescent="0.35">
      <c r="A797" s="1" t="s">
        <v>107</v>
      </c>
      <c r="B797" s="1"/>
      <c r="C797" s="79"/>
      <c r="D797" s="79"/>
      <c r="E797" s="1">
        <v>360</v>
      </c>
      <c r="F797" s="1" t="str">
        <f>F796</f>
        <v>WY</v>
      </c>
    </row>
    <row r="799" spans="1:6" x14ac:dyDescent="0.35">
      <c r="A799" t="s">
        <v>173</v>
      </c>
    </row>
  </sheetData>
  <autoFilter ref="A3:F797" xr:uid="{25C3C751-4379-4BE0-80E1-CBB3C5A05D29}"/>
  <mergeCells count="1">
    <mergeCell ref="A1:F1"/>
  </mergeCells>
  <hyperlinks>
    <hyperlink ref="G1" location="'Data Warning'!A1" display="Data Warning" xr:uid="{018515E4-CC2A-4403-AA7C-C604D2D8B69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8316-F8C2-4864-B501-3C13B06E571D}">
  <dimension ref="A1:G692"/>
  <sheetViews>
    <sheetView workbookViewId="0">
      <pane ySplit="3" topLeftCell="A4" activePane="bottomLeft" state="frozen"/>
      <selection pane="bottomLeft" activeCell="G1" sqref="G1"/>
    </sheetView>
  </sheetViews>
  <sheetFormatPr defaultRowHeight="14.5" x14ac:dyDescent="0.35"/>
  <cols>
    <col min="2" max="2" width="18.1796875" bestFit="1" customWidth="1"/>
    <col min="3" max="3" width="12.7265625" bestFit="1" customWidth="1"/>
    <col min="4" max="4" width="11.6328125" bestFit="1" customWidth="1"/>
    <col min="5" max="5" width="15.1796875" bestFit="1" customWidth="1"/>
    <col min="6" max="6" width="4.6328125" bestFit="1" customWidth="1"/>
    <col min="7" max="7" width="11.7265625" bestFit="1" customWidth="1"/>
  </cols>
  <sheetData>
    <row r="1" spans="1:7" x14ac:dyDescent="0.35">
      <c r="A1" s="122" t="s">
        <v>259</v>
      </c>
      <c r="B1" s="122"/>
      <c r="C1" s="122"/>
      <c r="D1" s="122"/>
      <c r="E1" s="122"/>
      <c r="F1" s="122"/>
      <c r="G1" s="104" t="s">
        <v>297</v>
      </c>
    </row>
    <row r="2" spans="1:7" x14ac:dyDescent="0.35">
      <c r="A2" s="95"/>
      <c r="B2" s="95"/>
      <c r="C2" s="95" t="s">
        <v>243</v>
      </c>
      <c r="D2" s="95" t="s">
        <v>243</v>
      </c>
      <c r="E2" s="97" t="s">
        <v>244</v>
      </c>
      <c r="F2" s="95"/>
    </row>
    <row r="3" spans="1:7" x14ac:dyDescent="0.35">
      <c r="A3" s="96" t="s">
        <v>0</v>
      </c>
      <c r="B3" s="96" t="s">
        <v>245</v>
      </c>
      <c r="C3" s="96" t="s">
        <v>246</v>
      </c>
      <c r="D3" s="96" t="s">
        <v>247</v>
      </c>
      <c r="E3" s="98" t="s">
        <v>177</v>
      </c>
      <c r="F3" s="96" t="s">
        <v>248</v>
      </c>
    </row>
    <row r="4" spans="1:7" x14ac:dyDescent="0.35">
      <c r="A4" s="1" t="s">
        <v>69</v>
      </c>
      <c r="B4" s="1" t="s">
        <v>260</v>
      </c>
      <c r="C4" s="79">
        <v>9.4920000000000004E-2</v>
      </c>
      <c r="D4" s="79">
        <v>0.67928999999999995</v>
      </c>
      <c r="E4" s="72">
        <v>3203973661</v>
      </c>
      <c r="F4" s="1" t="s">
        <v>69</v>
      </c>
    </row>
    <row r="5" spans="1:7" x14ac:dyDescent="0.35">
      <c r="A5" s="1"/>
      <c r="B5" s="1" t="s">
        <v>261</v>
      </c>
      <c r="C5" s="79">
        <v>1.469E-2</v>
      </c>
      <c r="D5" s="79">
        <v>0.10513</v>
      </c>
      <c r="E5" s="72">
        <v>495856436</v>
      </c>
      <c r="F5" s="1" t="s">
        <v>69</v>
      </c>
    </row>
    <row r="6" spans="1:7" x14ac:dyDescent="0.35">
      <c r="A6" s="1"/>
      <c r="B6" s="1" t="s">
        <v>262</v>
      </c>
      <c r="C6" s="79">
        <v>1.392E-2</v>
      </c>
      <c r="D6" s="79">
        <v>9.9629999999999996E-2</v>
      </c>
      <c r="E6" s="72">
        <v>469912107</v>
      </c>
      <c r="F6" s="1" t="s">
        <v>69</v>
      </c>
    </row>
    <row r="7" spans="1:7" x14ac:dyDescent="0.35">
      <c r="A7" s="1"/>
      <c r="B7" s="1" t="s">
        <v>263</v>
      </c>
      <c r="C7" s="79">
        <v>6.9800000000000001E-3</v>
      </c>
      <c r="D7" s="79">
        <v>4.9930000000000002E-2</v>
      </c>
      <c r="E7" s="72">
        <v>235519712</v>
      </c>
      <c r="F7" s="1" t="s">
        <v>69</v>
      </c>
    </row>
    <row r="8" spans="1:7" x14ac:dyDescent="0.35">
      <c r="A8" s="1"/>
      <c r="B8" s="1" t="s">
        <v>264</v>
      </c>
      <c r="C8" s="79">
        <v>2.6700000000000001E-3</v>
      </c>
      <c r="D8" s="79">
        <v>1.9109999999999999E-2</v>
      </c>
      <c r="E8" s="72">
        <v>90125106</v>
      </c>
      <c r="F8" s="1" t="s">
        <v>69</v>
      </c>
    </row>
    <row r="9" spans="1:7" x14ac:dyDescent="0.35">
      <c r="A9" s="1"/>
      <c r="B9" s="1" t="s">
        <v>265</v>
      </c>
      <c r="C9" s="79">
        <v>2.5100000000000001E-3</v>
      </c>
      <c r="D9" s="79">
        <v>1.796E-2</v>
      </c>
      <c r="E9" s="72">
        <v>84731514</v>
      </c>
      <c r="F9" s="1" t="s">
        <v>69</v>
      </c>
    </row>
    <row r="10" spans="1:7" x14ac:dyDescent="0.35">
      <c r="A10" s="1"/>
      <c r="B10" s="1" t="s">
        <v>266</v>
      </c>
      <c r="C10" s="79">
        <v>2.3600000000000001E-3</v>
      </c>
      <c r="D10" s="79">
        <v>1.6879999999999999E-2</v>
      </c>
      <c r="E10" s="72">
        <v>79639518</v>
      </c>
      <c r="F10" s="1" t="s">
        <v>69</v>
      </c>
    </row>
    <row r="11" spans="1:7" x14ac:dyDescent="0.35">
      <c r="A11" s="1"/>
      <c r="B11" s="1" t="s">
        <v>267</v>
      </c>
      <c r="C11" s="79">
        <v>1.6900000000000001E-3</v>
      </c>
      <c r="D11" s="79">
        <v>1.206E-2</v>
      </c>
      <c r="E11" s="72">
        <v>56902983</v>
      </c>
      <c r="F11" s="1" t="s">
        <v>69</v>
      </c>
    </row>
    <row r="12" spans="1:7" x14ac:dyDescent="0.35">
      <c r="A12" s="1" t="s">
        <v>108</v>
      </c>
      <c r="B12" s="1"/>
      <c r="C12" s="79"/>
      <c r="D12" s="79"/>
      <c r="E12" s="1"/>
      <c r="F12" s="1"/>
    </row>
    <row r="13" spans="1:7" x14ac:dyDescent="0.35">
      <c r="A13" s="1" t="s">
        <v>258</v>
      </c>
      <c r="B13" s="1"/>
      <c r="C13" s="79">
        <v>0.13974</v>
      </c>
      <c r="D13" s="79">
        <v>1</v>
      </c>
      <c r="E13" s="72">
        <v>4716661038</v>
      </c>
      <c r="F13" s="1" t="str">
        <f>F11</f>
        <v>US</v>
      </c>
    </row>
    <row r="14" spans="1:7" x14ac:dyDescent="0.35">
      <c r="A14" s="1" t="s">
        <v>107</v>
      </c>
      <c r="B14" s="1"/>
      <c r="C14" s="79"/>
      <c r="D14" s="79"/>
      <c r="E14" s="72">
        <v>33753193964</v>
      </c>
      <c r="F14" s="1" t="str">
        <f>F13</f>
        <v>US</v>
      </c>
    </row>
    <row r="15" spans="1:7" x14ac:dyDescent="0.35">
      <c r="A15" s="1"/>
      <c r="B15" s="1"/>
      <c r="C15" s="79"/>
      <c r="D15" s="79"/>
      <c r="E15" s="61">
        <v>23107</v>
      </c>
      <c r="F15" s="1" t="str">
        <f>F14</f>
        <v>US</v>
      </c>
    </row>
    <row r="16" spans="1:7" x14ac:dyDescent="0.35">
      <c r="A16" s="1" t="s">
        <v>45</v>
      </c>
      <c r="B16" s="1"/>
      <c r="C16" s="79"/>
      <c r="D16" s="79"/>
      <c r="E16" s="1"/>
      <c r="F16" s="1"/>
    </row>
    <row r="17" spans="1:6" x14ac:dyDescent="0.35">
      <c r="A17" s="1"/>
      <c r="B17" s="1" t="s">
        <v>260</v>
      </c>
      <c r="C17" s="79">
        <v>6.6519999999999996E-2</v>
      </c>
      <c r="D17" s="79">
        <v>0.89759</v>
      </c>
      <c r="E17" s="72">
        <v>3889391</v>
      </c>
      <c r="F17" s="1" t="s">
        <v>45</v>
      </c>
    </row>
    <row r="18" spans="1:6" x14ac:dyDescent="0.35">
      <c r="A18" s="1"/>
      <c r="B18" s="1" t="s">
        <v>262</v>
      </c>
      <c r="C18" s="79">
        <v>3.8500000000000001E-3</v>
      </c>
      <c r="D18" s="79">
        <v>5.1990000000000001E-2</v>
      </c>
      <c r="E18" s="72">
        <v>225266</v>
      </c>
      <c r="F18" s="1" t="s">
        <v>45</v>
      </c>
    </row>
    <row r="19" spans="1:6" x14ac:dyDescent="0.35">
      <c r="A19" s="1"/>
      <c r="B19" s="1" t="s">
        <v>265</v>
      </c>
      <c r="C19" s="79">
        <v>2.9099999999999998E-3</v>
      </c>
      <c r="D19" s="79">
        <v>3.9230000000000001E-2</v>
      </c>
      <c r="E19" s="72">
        <v>169998</v>
      </c>
      <c r="F19" s="1" t="s">
        <v>45</v>
      </c>
    </row>
    <row r="20" spans="1:6" x14ac:dyDescent="0.35">
      <c r="A20" s="1"/>
      <c r="B20" s="1" t="s">
        <v>261</v>
      </c>
      <c r="C20" s="79">
        <v>8.3000000000000001E-4</v>
      </c>
      <c r="D20" s="79">
        <v>1.119E-2</v>
      </c>
      <c r="E20" s="72">
        <v>48497</v>
      </c>
      <c r="F20" s="1" t="s">
        <v>45</v>
      </c>
    </row>
    <row r="21" spans="1:6" x14ac:dyDescent="0.35">
      <c r="A21" s="1"/>
      <c r="B21" s="1" t="s">
        <v>263</v>
      </c>
      <c r="C21" s="79">
        <v>0</v>
      </c>
      <c r="D21" s="79">
        <v>0</v>
      </c>
      <c r="E21" s="72">
        <v>0</v>
      </c>
      <c r="F21" s="1" t="s">
        <v>45</v>
      </c>
    </row>
    <row r="22" spans="1:6" x14ac:dyDescent="0.35">
      <c r="A22" s="1"/>
      <c r="B22" s="1" t="s">
        <v>266</v>
      </c>
      <c r="C22" s="79">
        <v>0</v>
      </c>
      <c r="D22" s="79">
        <v>0</v>
      </c>
      <c r="E22" s="72">
        <v>0</v>
      </c>
      <c r="F22" s="1" t="s">
        <v>45</v>
      </c>
    </row>
    <row r="23" spans="1:6" x14ac:dyDescent="0.35">
      <c r="A23" s="1"/>
      <c r="B23" s="1" t="s">
        <v>264</v>
      </c>
      <c r="C23" s="79">
        <v>0</v>
      </c>
      <c r="D23" s="79">
        <v>0</v>
      </c>
      <c r="E23" s="72">
        <v>0</v>
      </c>
      <c r="F23" s="1" t="s">
        <v>45</v>
      </c>
    </row>
    <row r="24" spans="1:6" x14ac:dyDescent="0.35">
      <c r="A24" s="1"/>
      <c r="B24" s="1" t="s">
        <v>267</v>
      </c>
      <c r="C24" s="79">
        <v>0</v>
      </c>
      <c r="D24" s="79">
        <v>0</v>
      </c>
      <c r="E24" s="72">
        <v>0</v>
      </c>
      <c r="F24" s="1" t="s">
        <v>45</v>
      </c>
    </row>
    <row r="25" spans="1:6" x14ac:dyDescent="0.35">
      <c r="A25" s="1" t="s">
        <v>108</v>
      </c>
      <c r="B25" s="1"/>
      <c r="C25" s="79"/>
      <c r="D25" s="79"/>
      <c r="E25" s="1"/>
      <c r="F25" s="1"/>
    </row>
    <row r="26" spans="1:6" x14ac:dyDescent="0.35">
      <c r="A26" s="1" t="s">
        <v>258</v>
      </c>
      <c r="B26" s="1"/>
      <c r="C26" s="79">
        <v>7.4109999999999995E-2</v>
      </c>
      <c r="D26" s="79">
        <v>1</v>
      </c>
      <c r="E26" s="72">
        <v>4333152</v>
      </c>
      <c r="F26" s="1" t="str">
        <f>F24</f>
        <v>AK</v>
      </c>
    </row>
    <row r="27" spans="1:6" x14ac:dyDescent="0.35">
      <c r="A27" s="1" t="s">
        <v>107</v>
      </c>
      <c r="B27" s="1"/>
      <c r="C27" s="79"/>
      <c r="D27" s="79"/>
      <c r="E27" s="72">
        <v>58467571</v>
      </c>
      <c r="F27" s="1" t="str">
        <f>F26</f>
        <v>AK</v>
      </c>
    </row>
    <row r="28" spans="1:6" x14ac:dyDescent="0.35">
      <c r="A28" s="1"/>
      <c r="B28" s="1"/>
      <c r="C28" s="79"/>
      <c r="D28" s="79"/>
      <c r="E28" s="1">
        <v>495</v>
      </c>
      <c r="F28" s="1" t="str">
        <f>F27</f>
        <v>AK</v>
      </c>
    </row>
    <row r="29" spans="1:6" x14ac:dyDescent="0.35">
      <c r="A29" s="1" t="s">
        <v>16</v>
      </c>
      <c r="B29" s="1"/>
      <c r="C29" s="79"/>
      <c r="D29" s="79"/>
      <c r="E29" s="1"/>
      <c r="F29" s="1"/>
    </row>
    <row r="30" spans="1:6" x14ac:dyDescent="0.35">
      <c r="A30" s="1"/>
      <c r="B30" s="1" t="s">
        <v>260</v>
      </c>
      <c r="C30" s="79">
        <v>5.1150000000000001E-2</v>
      </c>
      <c r="D30" s="79">
        <v>0.67945</v>
      </c>
      <c r="E30" s="72">
        <v>3364099</v>
      </c>
      <c r="F30" s="1" t="s">
        <v>16</v>
      </c>
    </row>
    <row r="31" spans="1:6" x14ac:dyDescent="0.35">
      <c r="A31" s="1"/>
      <c r="B31" s="1" t="s">
        <v>262</v>
      </c>
      <c r="C31" s="79">
        <v>1.1390000000000001E-2</v>
      </c>
      <c r="D31" s="79">
        <v>0.15126999999999999</v>
      </c>
      <c r="E31" s="72">
        <v>748991</v>
      </c>
      <c r="F31" s="1" t="s">
        <v>16</v>
      </c>
    </row>
    <row r="32" spans="1:6" x14ac:dyDescent="0.35">
      <c r="A32" s="1"/>
      <c r="B32" s="1" t="s">
        <v>261</v>
      </c>
      <c r="C32" s="79">
        <v>7.2700000000000004E-3</v>
      </c>
      <c r="D32" s="79">
        <v>9.6560000000000007E-2</v>
      </c>
      <c r="E32" s="72">
        <v>478097</v>
      </c>
      <c r="F32" s="1" t="s">
        <v>16</v>
      </c>
    </row>
    <row r="33" spans="1:6" x14ac:dyDescent="0.35">
      <c r="A33" s="1"/>
      <c r="B33" s="1" t="s">
        <v>263</v>
      </c>
      <c r="C33" s="79">
        <v>5.3299999999999997E-3</v>
      </c>
      <c r="D33" s="79">
        <v>7.0819999999999994E-2</v>
      </c>
      <c r="E33" s="72">
        <v>350641</v>
      </c>
      <c r="F33" s="1" t="s">
        <v>16</v>
      </c>
    </row>
    <row r="34" spans="1:6" x14ac:dyDescent="0.35">
      <c r="A34" s="1"/>
      <c r="B34" s="1" t="s">
        <v>265</v>
      </c>
      <c r="C34" s="79">
        <v>1.3999999999999999E-4</v>
      </c>
      <c r="D34" s="79">
        <v>1.9E-3</v>
      </c>
      <c r="E34" s="72">
        <v>9400</v>
      </c>
      <c r="F34" s="1" t="s">
        <v>16</v>
      </c>
    </row>
    <row r="35" spans="1:6" x14ac:dyDescent="0.35">
      <c r="A35" s="1"/>
      <c r="B35" s="1" t="s">
        <v>266</v>
      </c>
      <c r="C35" s="79">
        <v>0</v>
      </c>
      <c r="D35" s="79">
        <v>0</v>
      </c>
      <c r="E35" s="72">
        <v>0</v>
      </c>
      <c r="F35" s="1" t="s">
        <v>16</v>
      </c>
    </row>
    <row r="36" spans="1:6" x14ac:dyDescent="0.35">
      <c r="A36" s="1"/>
      <c r="B36" s="1" t="s">
        <v>264</v>
      </c>
      <c r="C36" s="79">
        <v>0</v>
      </c>
      <c r="D36" s="79">
        <v>0</v>
      </c>
      <c r="E36" s="72">
        <v>0</v>
      </c>
      <c r="F36" s="1" t="s">
        <v>16</v>
      </c>
    </row>
    <row r="37" spans="1:6" x14ac:dyDescent="0.35">
      <c r="A37" s="1"/>
      <c r="B37" s="1" t="s">
        <v>267</v>
      </c>
      <c r="C37" s="79">
        <v>0</v>
      </c>
      <c r="D37" s="79">
        <v>0</v>
      </c>
      <c r="E37" s="72">
        <v>0</v>
      </c>
      <c r="F37" s="1" t="s">
        <v>16</v>
      </c>
    </row>
    <row r="38" spans="1:6" x14ac:dyDescent="0.35">
      <c r="A38" s="1" t="s">
        <v>108</v>
      </c>
      <c r="B38" s="1"/>
      <c r="C38" s="79"/>
      <c r="D38" s="79"/>
      <c r="E38" s="1"/>
      <c r="F38" s="1"/>
    </row>
    <row r="39" spans="1:6" x14ac:dyDescent="0.35">
      <c r="A39" s="1" t="s">
        <v>258</v>
      </c>
      <c r="B39" s="1"/>
      <c r="C39" s="79">
        <v>7.528E-2</v>
      </c>
      <c r="D39" s="79">
        <v>1</v>
      </c>
      <c r="E39" s="72">
        <v>4951228</v>
      </c>
      <c r="F39" s="1" t="str">
        <f>F37</f>
        <v>AL</v>
      </c>
    </row>
    <row r="40" spans="1:6" x14ac:dyDescent="0.35">
      <c r="A40" s="1" t="s">
        <v>107</v>
      </c>
      <c r="B40" s="1"/>
      <c r="C40" s="79"/>
      <c r="D40" s="79"/>
      <c r="E40" s="72">
        <v>65768504</v>
      </c>
      <c r="F40" s="1" t="str">
        <f>F39</f>
        <v>AL</v>
      </c>
    </row>
    <row r="41" spans="1:6" x14ac:dyDescent="0.35">
      <c r="A41" s="1"/>
      <c r="B41" s="1"/>
      <c r="C41" s="79"/>
      <c r="D41" s="79"/>
      <c r="E41" s="1">
        <v>487</v>
      </c>
      <c r="F41" s="1" t="str">
        <f>F40</f>
        <v>AL</v>
      </c>
    </row>
    <row r="42" spans="1:6" x14ac:dyDescent="0.35">
      <c r="A42" s="1" t="s">
        <v>24</v>
      </c>
      <c r="B42" s="1"/>
      <c r="C42" s="79"/>
      <c r="D42" s="79"/>
      <c r="E42" s="1"/>
      <c r="F42" s="1"/>
    </row>
    <row r="43" spans="1:6" x14ac:dyDescent="0.35">
      <c r="A43" s="1"/>
      <c r="B43" s="1" t="s">
        <v>260</v>
      </c>
      <c r="C43" s="79">
        <v>8.727E-2</v>
      </c>
      <c r="D43" s="79">
        <v>0.73729999999999996</v>
      </c>
      <c r="E43" s="72">
        <v>6203975</v>
      </c>
      <c r="F43" s="1" t="s">
        <v>24</v>
      </c>
    </row>
    <row r="44" spans="1:6" x14ac:dyDescent="0.35">
      <c r="A44" s="1"/>
      <c r="B44" s="1" t="s">
        <v>265</v>
      </c>
      <c r="C44" s="79">
        <v>6.3099999999999996E-3</v>
      </c>
      <c r="D44" s="79">
        <v>5.3339999999999999E-2</v>
      </c>
      <c r="E44" s="72">
        <v>448811</v>
      </c>
      <c r="F44" s="1" t="s">
        <v>24</v>
      </c>
    </row>
    <row r="45" spans="1:6" x14ac:dyDescent="0.35">
      <c r="A45" s="1"/>
      <c r="B45" s="1" t="s">
        <v>261</v>
      </c>
      <c r="C45" s="79">
        <v>5.7200000000000003E-3</v>
      </c>
      <c r="D45" s="79">
        <v>4.829E-2</v>
      </c>
      <c r="E45" s="72">
        <v>406329</v>
      </c>
      <c r="F45" s="1" t="s">
        <v>24</v>
      </c>
    </row>
    <row r="46" spans="1:6" x14ac:dyDescent="0.35">
      <c r="A46" s="1"/>
      <c r="B46" s="1" t="s">
        <v>262</v>
      </c>
      <c r="C46" s="79">
        <v>5.3899999999999998E-3</v>
      </c>
      <c r="D46" s="79">
        <v>4.5510000000000002E-2</v>
      </c>
      <c r="E46" s="72">
        <v>382929</v>
      </c>
      <c r="F46" s="1" t="s">
        <v>24</v>
      </c>
    </row>
    <row r="47" spans="1:6" x14ac:dyDescent="0.35">
      <c r="A47" s="1"/>
      <c r="B47" s="1" t="s">
        <v>263</v>
      </c>
      <c r="C47" s="79">
        <v>4.1799999999999997E-3</v>
      </c>
      <c r="D47" s="79">
        <v>3.5319999999999997E-2</v>
      </c>
      <c r="E47" s="72">
        <v>297203</v>
      </c>
      <c r="F47" s="1" t="s">
        <v>24</v>
      </c>
    </row>
    <row r="48" spans="1:6" x14ac:dyDescent="0.35">
      <c r="A48" s="1"/>
      <c r="B48" s="1" t="s">
        <v>267</v>
      </c>
      <c r="C48" s="79">
        <v>3.98E-3</v>
      </c>
      <c r="D48" s="79">
        <v>3.3610000000000001E-2</v>
      </c>
      <c r="E48" s="72">
        <v>282800</v>
      </c>
      <c r="F48" s="1" t="s">
        <v>24</v>
      </c>
    </row>
    <row r="49" spans="1:6" x14ac:dyDescent="0.35">
      <c r="A49" s="1"/>
      <c r="B49" s="1" t="s">
        <v>264</v>
      </c>
      <c r="C49" s="79">
        <v>3.5799999999999998E-3</v>
      </c>
      <c r="D49" s="79">
        <v>3.0259999999999999E-2</v>
      </c>
      <c r="E49" s="72">
        <v>254650</v>
      </c>
      <c r="F49" s="1" t="s">
        <v>24</v>
      </c>
    </row>
    <row r="50" spans="1:6" x14ac:dyDescent="0.35">
      <c r="A50" s="1"/>
      <c r="B50" s="1" t="s">
        <v>266</v>
      </c>
      <c r="C50" s="79">
        <v>1.9400000000000001E-3</v>
      </c>
      <c r="D50" s="79">
        <v>1.6369999999999999E-2</v>
      </c>
      <c r="E50" s="72">
        <v>137778</v>
      </c>
      <c r="F50" s="1" t="s">
        <v>24</v>
      </c>
    </row>
    <row r="51" spans="1:6" x14ac:dyDescent="0.35">
      <c r="A51" s="1" t="s">
        <v>108</v>
      </c>
      <c r="B51" s="1"/>
      <c r="C51" s="79"/>
      <c r="D51" s="79"/>
      <c r="E51" s="1"/>
      <c r="F51" s="1"/>
    </row>
    <row r="52" spans="1:6" x14ac:dyDescent="0.35">
      <c r="A52" s="1" t="s">
        <v>258</v>
      </c>
      <c r="B52" s="1"/>
      <c r="C52" s="79">
        <v>0.11837</v>
      </c>
      <c r="D52" s="79">
        <v>1</v>
      </c>
      <c r="E52" s="72">
        <v>8414474</v>
      </c>
      <c r="F52" s="1" t="str">
        <f>F50</f>
        <v>AR</v>
      </c>
    </row>
    <row r="53" spans="1:6" x14ac:dyDescent="0.35">
      <c r="A53" s="1" t="s">
        <v>107</v>
      </c>
      <c r="B53" s="1"/>
      <c r="C53" s="79"/>
      <c r="D53" s="79"/>
      <c r="E53" s="72">
        <v>71088748</v>
      </c>
      <c r="F53" s="1" t="str">
        <f>F52</f>
        <v>AR</v>
      </c>
    </row>
    <row r="54" spans="1:6" x14ac:dyDescent="0.35">
      <c r="A54" s="1"/>
      <c r="B54" s="1"/>
      <c r="C54" s="79"/>
      <c r="D54" s="79"/>
      <c r="E54" s="1">
        <v>479</v>
      </c>
      <c r="F54" s="1" t="str">
        <f>F53</f>
        <v>AR</v>
      </c>
    </row>
    <row r="55" spans="1:6" x14ac:dyDescent="0.35">
      <c r="A55" s="1" t="s">
        <v>46</v>
      </c>
      <c r="B55" s="1"/>
      <c r="C55" s="79"/>
      <c r="D55" s="79"/>
      <c r="E55" s="1"/>
      <c r="F55" s="1"/>
    </row>
    <row r="56" spans="1:6" x14ac:dyDescent="0.35">
      <c r="A56" s="1"/>
      <c r="B56" s="1" t="s">
        <v>260</v>
      </c>
      <c r="C56" s="79">
        <v>5.4390000000000001E-2</v>
      </c>
      <c r="D56" s="79">
        <v>0.70443999999999996</v>
      </c>
      <c r="E56" s="72">
        <v>15111184</v>
      </c>
      <c r="F56" s="1" t="s">
        <v>46</v>
      </c>
    </row>
    <row r="57" spans="1:6" x14ac:dyDescent="0.35">
      <c r="A57" s="1"/>
      <c r="B57" s="1" t="s">
        <v>261</v>
      </c>
      <c r="C57" s="79">
        <v>7.8600000000000007E-3</v>
      </c>
      <c r="D57" s="79">
        <v>0.10181</v>
      </c>
      <c r="E57" s="72">
        <v>2183858</v>
      </c>
      <c r="F57" s="1" t="s">
        <v>46</v>
      </c>
    </row>
    <row r="58" spans="1:6" x14ac:dyDescent="0.35">
      <c r="A58" s="1"/>
      <c r="B58" s="1" t="s">
        <v>262</v>
      </c>
      <c r="C58" s="79">
        <v>6.9199999999999999E-3</v>
      </c>
      <c r="D58" s="79">
        <v>8.9630000000000001E-2</v>
      </c>
      <c r="E58" s="72">
        <v>1922759</v>
      </c>
      <c r="F58" s="1" t="s">
        <v>46</v>
      </c>
    </row>
    <row r="59" spans="1:6" x14ac:dyDescent="0.35">
      <c r="A59" s="1"/>
      <c r="B59" s="1" t="s">
        <v>266</v>
      </c>
      <c r="C59" s="79">
        <v>4.5199999999999997E-3</v>
      </c>
      <c r="D59" s="79">
        <v>5.8590000000000003E-2</v>
      </c>
      <c r="E59" s="72">
        <v>1256911</v>
      </c>
      <c r="F59" s="1" t="s">
        <v>46</v>
      </c>
    </row>
    <row r="60" spans="1:6" x14ac:dyDescent="0.35">
      <c r="A60" s="1"/>
      <c r="B60" s="1" t="s">
        <v>264</v>
      </c>
      <c r="C60" s="79">
        <v>2E-3</v>
      </c>
      <c r="D60" s="79">
        <v>2.596E-2</v>
      </c>
      <c r="E60" s="72">
        <v>556800</v>
      </c>
      <c r="F60" s="1" t="s">
        <v>46</v>
      </c>
    </row>
    <row r="61" spans="1:6" x14ac:dyDescent="0.35">
      <c r="A61" s="1"/>
      <c r="B61" s="1" t="s">
        <v>263</v>
      </c>
      <c r="C61" s="79">
        <v>1.5100000000000001E-3</v>
      </c>
      <c r="D61" s="79">
        <v>1.9570000000000001E-2</v>
      </c>
      <c r="E61" s="72">
        <v>419816</v>
      </c>
      <c r="F61" s="1" t="s">
        <v>46</v>
      </c>
    </row>
    <row r="62" spans="1:6" x14ac:dyDescent="0.35">
      <c r="A62" s="1"/>
      <c r="B62" s="1" t="s">
        <v>265</v>
      </c>
      <c r="C62" s="79">
        <v>0</v>
      </c>
      <c r="D62" s="79">
        <v>0</v>
      </c>
      <c r="E62" s="72">
        <v>0</v>
      </c>
      <c r="F62" s="1" t="s">
        <v>46</v>
      </c>
    </row>
    <row r="63" spans="1:6" x14ac:dyDescent="0.35">
      <c r="A63" s="1"/>
      <c r="B63" s="1" t="s">
        <v>267</v>
      </c>
      <c r="C63" s="79">
        <v>0</v>
      </c>
      <c r="D63" s="79">
        <v>0</v>
      </c>
      <c r="E63" s="72">
        <v>0</v>
      </c>
      <c r="F63" s="1" t="s">
        <v>46</v>
      </c>
    </row>
    <row r="64" spans="1:6" x14ac:dyDescent="0.35">
      <c r="A64" s="1" t="s">
        <v>108</v>
      </c>
      <c r="B64" s="1"/>
      <c r="C64" s="79"/>
      <c r="D64" s="79"/>
      <c r="E64" s="1"/>
      <c r="F64" s="1"/>
    </row>
    <row r="65" spans="1:6" x14ac:dyDescent="0.35">
      <c r="A65" s="1" t="s">
        <v>258</v>
      </c>
      <c r="B65" s="1"/>
      <c r="C65" s="79">
        <v>7.7210000000000001E-2</v>
      </c>
      <c r="D65" s="79">
        <v>1</v>
      </c>
      <c r="E65" s="72">
        <v>21451327</v>
      </c>
      <c r="F65" s="1" t="str">
        <f>F63</f>
        <v>AZ</v>
      </c>
    </row>
    <row r="66" spans="1:6" x14ac:dyDescent="0.35">
      <c r="A66" s="1" t="s">
        <v>107</v>
      </c>
      <c r="B66" s="1"/>
      <c r="C66" s="79"/>
      <c r="D66" s="79"/>
      <c r="E66" s="72">
        <v>277818872</v>
      </c>
      <c r="F66" s="1" t="str">
        <f>F65</f>
        <v>AZ</v>
      </c>
    </row>
    <row r="67" spans="1:6" x14ac:dyDescent="0.35">
      <c r="A67" s="1"/>
      <c r="B67" s="1"/>
      <c r="C67" s="79"/>
      <c r="D67" s="79"/>
      <c r="E67" s="1">
        <v>481</v>
      </c>
      <c r="F67" s="1" t="str">
        <f>F66</f>
        <v>AZ</v>
      </c>
    </row>
    <row r="68" spans="1:6" x14ac:dyDescent="0.35">
      <c r="A68" s="1" t="s">
        <v>47</v>
      </c>
      <c r="B68" s="1"/>
      <c r="C68" s="79"/>
      <c r="D68" s="79"/>
      <c r="E68" s="1"/>
      <c r="F68" s="1"/>
    </row>
    <row r="69" spans="1:6" x14ac:dyDescent="0.35">
      <c r="A69" s="1"/>
      <c r="B69" s="1" t="s">
        <v>260</v>
      </c>
      <c r="C69" s="79">
        <v>5.6460000000000003E-2</v>
      </c>
      <c r="D69" s="79">
        <v>0.62948999999999999</v>
      </c>
      <c r="E69" s="72">
        <v>369164263</v>
      </c>
      <c r="F69" s="1" t="s">
        <v>47</v>
      </c>
    </row>
    <row r="70" spans="1:6" x14ac:dyDescent="0.35">
      <c r="A70" s="1"/>
      <c r="B70" s="1" t="s">
        <v>261</v>
      </c>
      <c r="C70" s="79">
        <v>1.184E-2</v>
      </c>
      <c r="D70" s="79">
        <v>0.13200999999999999</v>
      </c>
      <c r="E70" s="72">
        <v>77417570</v>
      </c>
      <c r="F70" s="1" t="s">
        <v>47</v>
      </c>
    </row>
    <row r="71" spans="1:6" x14ac:dyDescent="0.35">
      <c r="A71" s="1"/>
      <c r="B71" s="1" t="s">
        <v>262</v>
      </c>
      <c r="C71" s="79">
        <v>1.0240000000000001E-2</v>
      </c>
      <c r="D71" s="79">
        <v>0.11421000000000001</v>
      </c>
      <c r="E71" s="72">
        <v>66981238</v>
      </c>
      <c r="F71" s="1" t="s">
        <v>47</v>
      </c>
    </row>
    <row r="72" spans="1:6" x14ac:dyDescent="0.35">
      <c r="A72" s="1"/>
      <c r="B72" s="1" t="s">
        <v>263</v>
      </c>
      <c r="C72" s="79">
        <v>4.3400000000000001E-3</v>
      </c>
      <c r="D72" s="79">
        <v>4.8439999999999997E-2</v>
      </c>
      <c r="E72" s="72">
        <v>28407048</v>
      </c>
      <c r="F72" s="1" t="s">
        <v>47</v>
      </c>
    </row>
    <row r="73" spans="1:6" x14ac:dyDescent="0.35">
      <c r="A73" s="1"/>
      <c r="B73" s="1" t="s">
        <v>264</v>
      </c>
      <c r="C73" s="79">
        <v>2.48E-3</v>
      </c>
      <c r="D73" s="79">
        <v>2.7699999999999999E-2</v>
      </c>
      <c r="E73" s="72">
        <v>16243895</v>
      </c>
      <c r="F73" s="1" t="s">
        <v>47</v>
      </c>
    </row>
    <row r="74" spans="1:6" x14ac:dyDescent="0.35">
      <c r="A74" s="1"/>
      <c r="B74" s="1" t="s">
        <v>266</v>
      </c>
      <c r="C74" s="79">
        <v>2.0699999999999998E-3</v>
      </c>
      <c r="D74" s="79">
        <v>2.3029999999999998E-2</v>
      </c>
      <c r="E74" s="72">
        <v>13505460</v>
      </c>
      <c r="F74" s="1" t="s">
        <v>47</v>
      </c>
    </row>
    <row r="75" spans="1:6" x14ac:dyDescent="0.35">
      <c r="A75" s="1"/>
      <c r="B75" s="1" t="s">
        <v>265</v>
      </c>
      <c r="C75" s="79">
        <v>1.17E-3</v>
      </c>
      <c r="D75" s="79">
        <v>1.2999999999999999E-2</v>
      </c>
      <c r="E75" s="72">
        <v>7621506</v>
      </c>
      <c r="F75" s="1" t="s">
        <v>47</v>
      </c>
    </row>
    <row r="76" spans="1:6" x14ac:dyDescent="0.35">
      <c r="A76" s="1"/>
      <c r="B76" s="1" t="s">
        <v>267</v>
      </c>
      <c r="C76" s="79">
        <v>1.09E-3</v>
      </c>
      <c r="D76" s="79">
        <v>1.213E-2</v>
      </c>
      <c r="E76" s="72">
        <v>7111716</v>
      </c>
      <c r="F76" s="1" t="s">
        <v>47</v>
      </c>
    </row>
    <row r="77" spans="1:6" x14ac:dyDescent="0.35">
      <c r="A77" s="1" t="s">
        <v>108</v>
      </c>
      <c r="B77" s="1"/>
      <c r="C77" s="79"/>
      <c r="D77" s="79"/>
      <c r="E77" s="1"/>
      <c r="F77" s="1"/>
    </row>
    <row r="78" spans="1:6" x14ac:dyDescent="0.35">
      <c r="A78" s="1" t="s">
        <v>258</v>
      </c>
      <c r="B78" s="1"/>
      <c r="C78" s="79">
        <v>8.9690000000000006E-2</v>
      </c>
      <c r="D78" s="79">
        <v>1</v>
      </c>
      <c r="E78" s="72">
        <v>586452697</v>
      </c>
      <c r="F78" s="1" t="str">
        <f>F76</f>
        <v>CA</v>
      </c>
    </row>
    <row r="79" spans="1:6" x14ac:dyDescent="0.35">
      <c r="A79" s="1" t="s">
        <v>107</v>
      </c>
      <c r="B79" s="1"/>
      <c r="C79" s="79"/>
      <c r="D79" s="79"/>
      <c r="E79" s="72">
        <v>6538866864</v>
      </c>
      <c r="F79" s="1" t="str">
        <f>F78</f>
        <v>CA</v>
      </c>
    </row>
    <row r="80" spans="1:6" x14ac:dyDescent="0.35">
      <c r="A80" s="1"/>
      <c r="B80" s="1"/>
      <c r="C80" s="79"/>
      <c r="D80" s="79"/>
      <c r="E80" s="1">
        <v>520</v>
      </c>
      <c r="F80" s="1" t="str">
        <f>F79</f>
        <v>CA</v>
      </c>
    </row>
    <row r="81" spans="1:6" x14ac:dyDescent="0.35">
      <c r="A81" s="1" t="s">
        <v>25</v>
      </c>
      <c r="B81" s="1"/>
      <c r="C81" s="79"/>
      <c r="D81" s="79"/>
      <c r="E81" s="1"/>
      <c r="F81" s="1"/>
    </row>
    <row r="82" spans="1:6" x14ac:dyDescent="0.35">
      <c r="A82" s="1"/>
      <c r="B82" s="1" t="s">
        <v>260</v>
      </c>
      <c r="C82" s="79">
        <v>2.8389999999999999E-2</v>
      </c>
      <c r="D82" s="79">
        <v>0.51124999999999998</v>
      </c>
      <c r="E82" s="72">
        <v>14930401</v>
      </c>
      <c r="F82" s="1" t="s">
        <v>25</v>
      </c>
    </row>
    <row r="83" spans="1:6" x14ac:dyDescent="0.35">
      <c r="A83" s="1"/>
      <c r="B83" s="1" t="s">
        <v>261</v>
      </c>
      <c r="C83" s="79">
        <v>1.209E-2</v>
      </c>
      <c r="D83" s="79">
        <v>0.21768000000000001</v>
      </c>
      <c r="E83" s="72">
        <v>6356912</v>
      </c>
      <c r="F83" s="1" t="s">
        <v>25</v>
      </c>
    </row>
    <row r="84" spans="1:6" x14ac:dyDescent="0.35">
      <c r="A84" s="1"/>
      <c r="B84" s="1" t="s">
        <v>262</v>
      </c>
      <c r="C84" s="79">
        <v>6.4200000000000004E-3</v>
      </c>
      <c r="D84" s="79">
        <v>0.11569</v>
      </c>
      <c r="E84" s="72">
        <v>3378493</v>
      </c>
      <c r="F84" s="1" t="s">
        <v>25</v>
      </c>
    </row>
    <row r="85" spans="1:6" x14ac:dyDescent="0.35">
      <c r="A85" s="1"/>
      <c r="B85" s="1" t="s">
        <v>264</v>
      </c>
      <c r="C85" s="79">
        <v>3.2100000000000002E-3</v>
      </c>
      <c r="D85" s="79">
        <v>5.7889999999999997E-2</v>
      </c>
      <c r="E85" s="72">
        <v>1690457</v>
      </c>
      <c r="F85" s="1" t="s">
        <v>25</v>
      </c>
    </row>
    <row r="86" spans="1:6" x14ac:dyDescent="0.35">
      <c r="A86" s="1"/>
      <c r="B86" s="1" t="s">
        <v>263</v>
      </c>
      <c r="C86" s="79">
        <v>2.65E-3</v>
      </c>
      <c r="D86" s="79">
        <v>4.7739999999999998E-2</v>
      </c>
      <c r="E86" s="72">
        <v>1394090</v>
      </c>
      <c r="F86" s="1" t="s">
        <v>25</v>
      </c>
    </row>
    <row r="87" spans="1:6" x14ac:dyDescent="0.35">
      <c r="A87" s="1"/>
      <c r="B87" s="1" t="s">
        <v>267</v>
      </c>
      <c r="C87" s="79">
        <v>2.5400000000000002E-3</v>
      </c>
      <c r="D87" s="79">
        <v>4.5780000000000001E-2</v>
      </c>
      <c r="E87" s="72">
        <v>1336831</v>
      </c>
      <c r="F87" s="1" t="s">
        <v>25</v>
      </c>
    </row>
    <row r="88" spans="1:6" x14ac:dyDescent="0.35">
      <c r="A88" s="1"/>
      <c r="B88" s="1" t="s">
        <v>265</v>
      </c>
      <c r="C88" s="79">
        <v>2.2000000000000001E-4</v>
      </c>
      <c r="D88" s="79">
        <v>3.9899999999999996E-3</v>
      </c>
      <c r="E88" s="72">
        <v>116460</v>
      </c>
      <c r="F88" s="1" t="s">
        <v>25</v>
      </c>
    </row>
    <row r="89" spans="1:6" x14ac:dyDescent="0.35">
      <c r="A89" s="1"/>
      <c r="B89" s="1" t="s">
        <v>266</v>
      </c>
      <c r="C89" s="79">
        <v>0</v>
      </c>
      <c r="D89" s="79">
        <v>0</v>
      </c>
      <c r="E89" s="72">
        <v>0</v>
      </c>
      <c r="F89" s="1" t="s">
        <v>25</v>
      </c>
    </row>
    <row r="90" spans="1:6" x14ac:dyDescent="0.35">
      <c r="A90" s="1" t="s">
        <v>108</v>
      </c>
      <c r="B90" s="1"/>
      <c r="C90" s="79"/>
      <c r="D90" s="79"/>
      <c r="E90" s="1"/>
      <c r="F90" s="1"/>
    </row>
    <row r="91" spans="1:6" x14ac:dyDescent="0.35">
      <c r="A91" s="1" t="s">
        <v>258</v>
      </c>
      <c r="B91" s="1"/>
      <c r="C91" s="79">
        <v>5.5530000000000003E-2</v>
      </c>
      <c r="D91" s="79">
        <v>1</v>
      </c>
      <c r="E91" s="72">
        <v>29203644</v>
      </c>
      <c r="F91" s="1" t="str">
        <f>F89</f>
        <v>CO</v>
      </c>
    </row>
    <row r="92" spans="1:6" x14ac:dyDescent="0.35">
      <c r="A92" s="1" t="s">
        <v>107</v>
      </c>
      <c r="B92" s="1"/>
      <c r="C92" s="79"/>
      <c r="D92" s="79"/>
      <c r="E92" s="72">
        <v>525921430</v>
      </c>
      <c r="F92" s="1" t="str">
        <f>F91</f>
        <v>CO</v>
      </c>
    </row>
    <row r="93" spans="1:6" x14ac:dyDescent="0.35">
      <c r="A93" s="1"/>
      <c r="B93" s="1"/>
      <c r="C93" s="79"/>
      <c r="D93" s="79"/>
      <c r="E93" s="1">
        <v>480</v>
      </c>
      <c r="F93" s="1" t="str">
        <f>F92</f>
        <v>CO</v>
      </c>
    </row>
    <row r="94" spans="1:6" x14ac:dyDescent="0.35">
      <c r="A94" s="1" t="s">
        <v>1</v>
      </c>
      <c r="B94" s="1"/>
      <c r="C94" s="79"/>
      <c r="D94" s="79"/>
      <c r="E94" s="1"/>
      <c r="F94" s="1"/>
    </row>
    <row r="95" spans="1:6" x14ac:dyDescent="0.35">
      <c r="A95" s="1"/>
      <c r="B95" s="1" t="s">
        <v>260</v>
      </c>
      <c r="C95" s="79">
        <v>0.14774000000000001</v>
      </c>
      <c r="D95" s="79">
        <v>0.76615999999999995</v>
      </c>
      <c r="E95" s="72">
        <v>89845047</v>
      </c>
      <c r="F95" s="1" t="s">
        <v>1</v>
      </c>
    </row>
    <row r="96" spans="1:6" x14ac:dyDescent="0.35">
      <c r="A96" s="1"/>
      <c r="B96" s="1" t="s">
        <v>262</v>
      </c>
      <c r="C96" s="79">
        <v>3.6600000000000001E-2</v>
      </c>
      <c r="D96" s="79">
        <v>0.18983</v>
      </c>
      <c r="E96" s="72">
        <v>22260814</v>
      </c>
      <c r="F96" s="1" t="s">
        <v>1</v>
      </c>
    </row>
    <row r="97" spans="1:6" x14ac:dyDescent="0.35">
      <c r="A97" s="1"/>
      <c r="B97" s="1" t="s">
        <v>263</v>
      </c>
      <c r="C97" s="79">
        <v>2.7699999999999999E-3</v>
      </c>
      <c r="D97" s="79">
        <v>1.434E-2</v>
      </c>
      <c r="E97" s="72">
        <v>1681643</v>
      </c>
      <c r="F97" s="1" t="s">
        <v>1</v>
      </c>
    </row>
    <row r="98" spans="1:6" x14ac:dyDescent="0.35">
      <c r="A98" s="1"/>
      <c r="B98" s="1" t="s">
        <v>267</v>
      </c>
      <c r="C98" s="79">
        <v>2.6099999999999999E-3</v>
      </c>
      <c r="D98" s="79">
        <v>1.353E-2</v>
      </c>
      <c r="E98" s="72">
        <v>1586981</v>
      </c>
      <c r="F98" s="1" t="s">
        <v>1</v>
      </c>
    </row>
    <row r="99" spans="1:6" x14ac:dyDescent="0.35">
      <c r="A99" s="1"/>
      <c r="B99" s="1" t="s">
        <v>264</v>
      </c>
      <c r="C99" s="79">
        <v>2.0100000000000001E-3</v>
      </c>
      <c r="D99" s="79">
        <v>1.042E-2</v>
      </c>
      <c r="E99" s="72">
        <v>1222502</v>
      </c>
      <c r="F99" s="1" t="s">
        <v>1</v>
      </c>
    </row>
    <row r="100" spans="1:6" x14ac:dyDescent="0.35">
      <c r="A100" s="1"/>
      <c r="B100" s="1" t="s">
        <v>261</v>
      </c>
      <c r="C100" s="79">
        <v>9.8999999999999999E-4</v>
      </c>
      <c r="D100" s="79">
        <v>5.11E-3</v>
      </c>
      <c r="E100" s="72">
        <v>599404</v>
      </c>
      <c r="F100" s="1" t="s">
        <v>1</v>
      </c>
    </row>
    <row r="101" spans="1:6" x14ac:dyDescent="0.35">
      <c r="A101" s="1"/>
      <c r="B101" s="1" t="s">
        <v>265</v>
      </c>
      <c r="C101" s="79">
        <v>1.2E-4</v>
      </c>
      <c r="D101" s="79">
        <v>5.9999999999999995E-4</v>
      </c>
      <c r="E101" s="72">
        <v>70759</v>
      </c>
      <c r="F101" s="1" t="s">
        <v>1</v>
      </c>
    </row>
    <row r="102" spans="1:6" x14ac:dyDescent="0.35">
      <c r="A102" s="1"/>
      <c r="B102" s="1" t="s">
        <v>266</v>
      </c>
      <c r="C102" s="79">
        <v>0</v>
      </c>
      <c r="D102" s="79">
        <v>0</v>
      </c>
      <c r="E102" s="72">
        <v>0</v>
      </c>
      <c r="F102" s="1" t="s">
        <v>1</v>
      </c>
    </row>
    <row r="103" spans="1:6" x14ac:dyDescent="0.35">
      <c r="A103" s="1" t="s">
        <v>108</v>
      </c>
      <c r="B103" s="1"/>
      <c r="C103" s="79"/>
      <c r="D103" s="79"/>
      <c r="E103" s="1"/>
      <c r="F103" s="1"/>
    </row>
    <row r="104" spans="1:6" x14ac:dyDescent="0.35">
      <c r="A104" s="1" t="s">
        <v>258</v>
      </c>
      <c r="B104" s="1"/>
      <c r="C104" s="79">
        <v>0.19283</v>
      </c>
      <c r="D104" s="79">
        <v>1</v>
      </c>
      <c r="E104" s="72">
        <v>117267150</v>
      </c>
      <c r="F104" s="1" t="str">
        <f>F102</f>
        <v>CT</v>
      </c>
    </row>
    <row r="105" spans="1:6" x14ac:dyDescent="0.35">
      <c r="A105" s="1" t="s">
        <v>107</v>
      </c>
      <c r="B105" s="1"/>
      <c r="C105" s="79"/>
      <c r="D105" s="79"/>
      <c r="E105" s="72">
        <v>608146958</v>
      </c>
      <c r="F105" s="1" t="str">
        <f>F104</f>
        <v>CT</v>
      </c>
    </row>
    <row r="106" spans="1:6" x14ac:dyDescent="0.35">
      <c r="A106" s="1"/>
      <c r="B106" s="1"/>
      <c r="C106" s="79"/>
      <c r="D106" s="79"/>
      <c r="E106" s="1">
        <v>480</v>
      </c>
      <c r="F106" s="1" t="str">
        <f>F105</f>
        <v>CT</v>
      </c>
    </row>
    <row r="107" spans="1:6" x14ac:dyDescent="0.35">
      <c r="A107" s="1" t="s">
        <v>10</v>
      </c>
      <c r="B107" s="1"/>
      <c r="C107" s="79"/>
      <c r="D107" s="79"/>
      <c r="E107" s="1"/>
      <c r="F107" s="1"/>
    </row>
    <row r="108" spans="1:6" x14ac:dyDescent="0.35">
      <c r="A108" s="1"/>
      <c r="B108" s="1" t="s">
        <v>260</v>
      </c>
      <c r="C108" s="79">
        <v>9.6680000000000002E-2</v>
      </c>
      <c r="D108" s="79">
        <v>0.73358000000000001</v>
      </c>
      <c r="E108" s="72">
        <v>9648771</v>
      </c>
      <c r="F108" s="1" t="s">
        <v>10</v>
      </c>
    </row>
    <row r="109" spans="1:6" x14ac:dyDescent="0.35">
      <c r="A109" s="1"/>
      <c r="B109" s="1" t="s">
        <v>261</v>
      </c>
      <c r="C109" s="79">
        <v>1.6150000000000001E-2</v>
      </c>
      <c r="D109" s="79">
        <v>0.12257</v>
      </c>
      <c r="E109" s="72">
        <v>1612187</v>
      </c>
      <c r="F109" s="1" t="s">
        <v>10</v>
      </c>
    </row>
    <row r="110" spans="1:6" x14ac:dyDescent="0.35">
      <c r="A110" s="1"/>
      <c r="B110" s="1" t="s">
        <v>262</v>
      </c>
      <c r="C110" s="79">
        <v>1.03E-2</v>
      </c>
      <c r="D110" s="79">
        <v>7.8119999999999995E-2</v>
      </c>
      <c r="E110" s="72">
        <v>1027501</v>
      </c>
      <c r="F110" s="1" t="s">
        <v>10</v>
      </c>
    </row>
    <row r="111" spans="1:6" x14ac:dyDescent="0.35">
      <c r="A111" s="1"/>
      <c r="B111" s="1" t="s">
        <v>263</v>
      </c>
      <c r="C111" s="79">
        <v>5.1200000000000004E-3</v>
      </c>
      <c r="D111" s="79">
        <v>3.8879999999999998E-2</v>
      </c>
      <c r="E111" s="72">
        <v>511324</v>
      </c>
      <c r="F111" s="1" t="s">
        <v>10</v>
      </c>
    </row>
    <row r="112" spans="1:6" x14ac:dyDescent="0.35">
      <c r="A112" s="1"/>
      <c r="B112" s="1" t="s">
        <v>265</v>
      </c>
      <c r="C112" s="79">
        <v>2.8800000000000002E-3</v>
      </c>
      <c r="D112" s="79">
        <v>2.1850000000000001E-2</v>
      </c>
      <c r="E112" s="72">
        <v>287338</v>
      </c>
      <c r="F112" s="1" t="s">
        <v>10</v>
      </c>
    </row>
    <row r="113" spans="1:6" x14ac:dyDescent="0.35">
      <c r="A113" s="1"/>
      <c r="B113" s="1" t="s">
        <v>267</v>
      </c>
      <c r="C113" s="79">
        <v>6.6E-4</v>
      </c>
      <c r="D113" s="79">
        <v>5.0000000000000001E-3</v>
      </c>
      <c r="E113" s="72">
        <v>65829</v>
      </c>
      <c r="F113" s="1" t="s">
        <v>10</v>
      </c>
    </row>
    <row r="114" spans="1:6" x14ac:dyDescent="0.35">
      <c r="A114" s="1"/>
      <c r="B114" s="1" t="s">
        <v>266</v>
      </c>
      <c r="C114" s="79">
        <v>0</v>
      </c>
      <c r="D114" s="79">
        <v>0</v>
      </c>
      <c r="E114" s="72">
        <v>0</v>
      </c>
      <c r="F114" s="1" t="s">
        <v>10</v>
      </c>
    </row>
    <row r="115" spans="1:6" x14ac:dyDescent="0.35">
      <c r="A115" s="1"/>
      <c r="B115" s="1" t="s">
        <v>264</v>
      </c>
      <c r="C115" s="79">
        <v>0</v>
      </c>
      <c r="D115" s="79">
        <v>0</v>
      </c>
      <c r="E115" s="72">
        <v>0</v>
      </c>
      <c r="F115" s="1" t="s">
        <v>10</v>
      </c>
    </row>
    <row r="116" spans="1:6" x14ac:dyDescent="0.35">
      <c r="A116" s="1" t="s">
        <v>108</v>
      </c>
      <c r="B116" s="1"/>
      <c r="C116" s="79"/>
      <c r="D116" s="79"/>
      <c r="E116" s="1"/>
      <c r="F116" s="1"/>
    </row>
    <row r="117" spans="1:6" x14ac:dyDescent="0.35">
      <c r="A117" s="1" t="s">
        <v>258</v>
      </c>
      <c r="B117" s="1"/>
      <c r="C117" s="79">
        <v>0.1318</v>
      </c>
      <c r="D117" s="79">
        <v>1</v>
      </c>
      <c r="E117" s="72">
        <v>13152949</v>
      </c>
      <c r="F117" s="1" t="str">
        <f>F115</f>
        <v>DC</v>
      </c>
    </row>
    <row r="118" spans="1:6" x14ac:dyDescent="0.35">
      <c r="A118" s="1" t="s">
        <v>107</v>
      </c>
      <c r="B118" s="1"/>
      <c r="C118" s="79"/>
      <c r="D118" s="79"/>
      <c r="E118" s="72">
        <v>99796366</v>
      </c>
      <c r="F118" s="1" t="str">
        <f>F117</f>
        <v>DC</v>
      </c>
    </row>
    <row r="119" spans="1:6" x14ac:dyDescent="0.35">
      <c r="A119" s="1"/>
      <c r="B119" s="1"/>
      <c r="C119" s="79"/>
      <c r="D119" s="79"/>
      <c r="E119" s="1">
        <v>483</v>
      </c>
      <c r="F119" s="1" t="str">
        <f>F118</f>
        <v>DC</v>
      </c>
    </row>
    <row r="120" spans="1:6" x14ac:dyDescent="0.35">
      <c r="A120" s="1" t="s">
        <v>11</v>
      </c>
      <c r="B120" s="1"/>
      <c r="C120" s="79"/>
      <c r="D120" s="79"/>
      <c r="E120" s="1"/>
      <c r="F120" s="1"/>
    </row>
    <row r="121" spans="1:6" x14ac:dyDescent="0.35">
      <c r="A121" s="1"/>
      <c r="B121" s="1" t="s">
        <v>262</v>
      </c>
      <c r="C121" s="79">
        <v>0.16356000000000001</v>
      </c>
      <c r="D121" s="79">
        <v>0.62483999999999995</v>
      </c>
      <c r="E121" s="72">
        <v>8127239</v>
      </c>
      <c r="F121" s="1" t="s">
        <v>11</v>
      </c>
    </row>
    <row r="122" spans="1:6" x14ac:dyDescent="0.35">
      <c r="A122" s="1"/>
      <c r="B122" s="1" t="s">
        <v>260</v>
      </c>
      <c r="C122" s="79">
        <v>9.8199999999999996E-2</v>
      </c>
      <c r="D122" s="79">
        <v>0.37515999999999999</v>
      </c>
      <c r="E122" s="72">
        <v>4879586</v>
      </c>
      <c r="F122" s="1" t="s">
        <v>11</v>
      </c>
    </row>
    <row r="123" spans="1:6" x14ac:dyDescent="0.35">
      <c r="A123" s="1"/>
      <c r="B123" s="1" t="s">
        <v>265</v>
      </c>
      <c r="C123" s="79">
        <v>0</v>
      </c>
      <c r="D123" s="79">
        <v>0</v>
      </c>
      <c r="E123" s="72">
        <v>0</v>
      </c>
      <c r="F123" s="1" t="s">
        <v>11</v>
      </c>
    </row>
    <row r="124" spans="1:6" x14ac:dyDescent="0.35">
      <c r="A124" s="1"/>
      <c r="B124" s="1" t="s">
        <v>263</v>
      </c>
      <c r="C124" s="79">
        <v>0</v>
      </c>
      <c r="D124" s="79">
        <v>0</v>
      </c>
      <c r="E124" s="72">
        <v>0</v>
      </c>
      <c r="F124" s="1" t="s">
        <v>11</v>
      </c>
    </row>
    <row r="125" spans="1:6" x14ac:dyDescent="0.35">
      <c r="A125" s="1"/>
      <c r="B125" s="1" t="s">
        <v>261</v>
      </c>
      <c r="C125" s="79">
        <v>0</v>
      </c>
      <c r="D125" s="79">
        <v>0</v>
      </c>
      <c r="E125" s="72">
        <v>0</v>
      </c>
      <c r="F125" s="1" t="s">
        <v>11</v>
      </c>
    </row>
    <row r="126" spans="1:6" x14ac:dyDescent="0.35">
      <c r="A126" s="1"/>
      <c r="B126" s="1" t="s">
        <v>266</v>
      </c>
      <c r="C126" s="79">
        <v>0</v>
      </c>
      <c r="D126" s="79">
        <v>0</v>
      </c>
      <c r="E126" s="72">
        <v>0</v>
      </c>
      <c r="F126" s="1" t="s">
        <v>11</v>
      </c>
    </row>
    <row r="127" spans="1:6" x14ac:dyDescent="0.35">
      <c r="A127" s="1"/>
      <c r="B127" s="1" t="s">
        <v>264</v>
      </c>
      <c r="C127" s="79">
        <v>0</v>
      </c>
      <c r="D127" s="79">
        <v>0</v>
      </c>
      <c r="E127" s="72">
        <v>0</v>
      </c>
      <c r="F127" s="1" t="s">
        <v>11</v>
      </c>
    </row>
    <row r="128" spans="1:6" x14ac:dyDescent="0.35">
      <c r="A128" s="1"/>
      <c r="B128" s="1" t="s">
        <v>267</v>
      </c>
      <c r="C128" s="79">
        <v>0</v>
      </c>
      <c r="D128" s="79">
        <v>0</v>
      </c>
      <c r="E128" s="72">
        <v>0</v>
      </c>
      <c r="F128" s="1" t="s">
        <v>11</v>
      </c>
    </row>
    <row r="129" spans="1:6" x14ac:dyDescent="0.35">
      <c r="A129" s="1" t="s">
        <v>108</v>
      </c>
      <c r="B129" s="1"/>
      <c r="C129" s="79"/>
      <c r="D129" s="79"/>
      <c r="E129" s="1"/>
      <c r="F129" s="1"/>
    </row>
    <row r="130" spans="1:6" x14ac:dyDescent="0.35">
      <c r="A130" s="1" t="s">
        <v>258</v>
      </c>
      <c r="B130" s="1"/>
      <c r="C130" s="79">
        <v>0.26177</v>
      </c>
      <c r="D130" s="79">
        <v>1</v>
      </c>
      <c r="E130" s="72">
        <v>13006825</v>
      </c>
      <c r="F130" s="1" t="str">
        <f>F128</f>
        <v>DE</v>
      </c>
    </row>
    <row r="131" spans="1:6" x14ac:dyDescent="0.35">
      <c r="A131" s="1" t="s">
        <v>107</v>
      </c>
      <c r="B131" s="1"/>
      <c r="C131" s="79"/>
      <c r="D131" s="79"/>
      <c r="E131" s="72">
        <v>49688815</v>
      </c>
      <c r="F131" s="1" t="str">
        <f>F130</f>
        <v>DE</v>
      </c>
    </row>
    <row r="132" spans="1:6" x14ac:dyDescent="0.35">
      <c r="A132" s="1"/>
      <c r="B132" s="1"/>
      <c r="C132" s="79"/>
      <c r="D132" s="79"/>
      <c r="E132" s="1">
        <v>88</v>
      </c>
      <c r="F132" s="1" t="str">
        <f>F131</f>
        <v>DE</v>
      </c>
    </row>
    <row r="133" spans="1:6" x14ac:dyDescent="0.35">
      <c r="A133" s="1" t="s">
        <v>17</v>
      </c>
      <c r="B133" s="1"/>
      <c r="C133" s="79"/>
      <c r="D133" s="79"/>
      <c r="E133" s="1"/>
      <c r="F133" s="1"/>
    </row>
    <row r="134" spans="1:6" x14ac:dyDescent="0.35">
      <c r="A134" s="1"/>
      <c r="B134" s="1" t="s">
        <v>263</v>
      </c>
      <c r="C134" s="79">
        <v>7.3550000000000004E-2</v>
      </c>
      <c r="D134" s="79">
        <v>0.31692999999999999</v>
      </c>
      <c r="E134" s="72">
        <v>24840014</v>
      </c>
      <c r="F134" s="1" t="s">
        <v>17</v>
      </c>
    </row>
    <row r="135" spans="1:6" x14ac:dyDescent="0.35">
      <c r="A135" s="1"/>
      <c r="B135" s="1" t="s">
        <v>262</v>
      </c>
      <c r="C135" s="79">
        <v>5.8029999999999998E-2</v>
      </c>
      <c r="D135" s="79">
        <v>0.25007000000000001</v>
      </c>
      <c r="E135" s="72">
        <v>19599832</v>
      </c>
      <c r="F135" s="1" t="s">
        <v>17</v>
      </c>
    </row>
    <row r="136" spans="1:6" x14ac:dyDescent="0.35">
      <c r="A136" s="1"/>
      <c r="B136" s="1" t="s">
        <v>266</v>
      </c>
      <c r="C136" s="79">
        <v>4.7309999999999998E-2</v>
      </c>
      <c r="D136" s="79">
        <v>0.20385</v>
      </c>
      <c r="E136" s="72">
        <v>15977435</v>
      </c>
      <c r="F136" s="1" t="s">
        <v>17</v>
      </c>
    </row>
    <row r="137" spans="1:6" x14ac:dyDescent="0.35">
      <c r="A137" s="1"/>
      <c r="B137" s="1" t="s">
        <v>264</v>
      </c>
      <c r="C137" s="79">
        <v>2.4230000000000002E-2</v>
      </c>
      <c r="D137" s="79">
        <v>0.10443</v>
      </c>
      <c r="E137" s="72">
        <v>8184608</v>
      </c>
      <c r="F137" s="1" t="s">
        <v>17</v>
      </c>
    </row>
    <row r="138" spans="1:6" x14ac:dyDescent="0.35">
      <c r="A138" s="1"/>
      <c r="B138" s="1" t="s">
        <v>260</v>
      </c>
      <c r="C138" s="79">
        <v>1.695E-2</v>
      </c>
      <c r="D138" s="79">
        <v>7.306E-2</v>
      </c>
      <c r="E138" s="72">
        <v>5726085</v>
      </c>
      <c r="F138" s="1" t="s">
        <v>17</v>
      </c>
    </row>
    <row r="139" spans="1:6" x14ac:dyDescent="0.35">
      <c r="A139" s="1"/>
      <c r="B139" s="1" t="s">
        <v>261</v>
      </c>
      <c r="C139" s="79">
        <v>1.128E-2</v>
      </c>
      <c r="D139" s="79">
        <v>4.8619999999999997E-2</v>
      </c>
      <c r="E139" s="72">
        <v>3810594</v>
      </c>
      <c r="F139" s="1" t="s">
        <v>17</v>
      </c>
    </row>
    <row r="140" spans="1:6" x14ac:dyDescent="0.35">
      <c r="A140" s="1"/>
      <c r="B140" s="1" t="s">
        <v>267</v>
      </c>
      <c r="C140" s="79">
        <v>7.1000000000000002E-4</v>
      </c>
      <c r="D140" s="79">
        <v>3.0500000000000002E-3</v>
      </c>
      <c r="E140" s="72">
        <v>239061</v>
      </c>
      <c r="F140" s="1" t="s">
        <v>17</v>
      </c>
    </row>
    <row r="141" spans="1:6" x14ac:dyDescent="0.35">
      <c r="A141" s="1"/>
      <c r="B141" s="1" t="s">
        <v>265</v>
      </c>
      <c r="C141" s="79">
        <v>0</v>
      </c>
      <c r="D141" s="79">
        <v>0</v>
      </c>
      <c r="E141" s="72">
        <v>0</v>
      </c>
      <c r="F141" s="1" t="s">
        <v>17</v>
      </c>
    </row>
    <row r="142" spans="1:6" x14ac:dyDescent="0.35">
      <c r="A142" s="1" t="s">
        <v>108</v>
      </c>
      <c r="B142" s="1"/>
      <c r="C142" s="79"/>
      <c r="D142" s="79"/>
      <c r="E142" s="1"/>
      <c r="F142" s="1"/>
    </row>
    <row r="143" spans="1:6" x14ac:dyDescent="0.35">
      <c r="A143" s="1" t="s">
        <v>258</v>
      </c>
      <c r="B143" s="1"/>
      <c r="C143" s="79">
        <v>0.23207</v>
      </c>
      <c r="D143" s="79">
        <v>1</v>
      </c>
      <c r="E143" s="72">
        <v>78377630</v>
      </c>
      <c r="F143" s="1" t="str">
        <f>F141</f>
        <v>FL</v>
      </c>
    </row>
    <row r="144" spans="1:6" x14ac:dyDescent="0.35">
      <c r="A144" s="1" t="s">
        <v>107</v>
      </c>
      <c r="B144" s="1"/>
      <c r="C144" s="79"/>
      <c r="D144" s="79"/>
      <c r="E144" s="72">
        <v>337726919</v>
      </c>
      <c r="F144" s="1" t="str">
        <f>F143</f>
        <v>FL</v>
      </c>
    </row>
    <row r="145" spans="1:6" x14ac:dyDescent="0.35">
      <c r="A145" s="1"/>
      <c r="B145" s="1"/>
      <c r="C145" s="79"/>
      <c r="D145" s="79"/>
      <c r="E145" s="1">
        <v>481</v>
      </c>
      <c r="F145" s="1" t="str">
        <f>F144</f>
        <v>FL</v>
      </c>
    </row>
    <row r="146" spans="1:6" x14ac:dyDescent="0.35">
      <c r="A146" s="1" t="s">
        <v>18</v>
      </c>
      <c r="B146" s="1"/>
      <c r="C146" s="79"/>
      <c r="D146" s="79"/>
      <c r="E146" s="1"/>
      <c r="F146" s="1"/>
    </row>
    <row r="147" spans="1:6" x14ac:dyDescent="0.35">
      <c r="A147" s="1"/>
      <c r="B147" s="1" t="s">
        <v>260</v>
      </c>
      <c r="C147" s="79">
        <v>5.0259999999999999E-2</v>
      </c>
      <c r="D147" s="79">
        <v>0.63302999999999998</v>
      </c>
      <c r="E147" s="72">
        <v>18105974</v>
      </c>
      <c r="F147" s="1" t="s">
        <v>18</v>
      </c>
    </row>
    <row r="148" spans="1:6" x14ac:dyDescent="0.35">
      <c r="A148" s="1"/>
      <c r="B148" s="1" t="s">
        <v>262</v>
      </c>
      <c r="C148" s="79">
        <v>1.9560000000000001E-2</v>
      </c>
      <c r="D148" s="79">
        <v>0.24634</v>
      </c>
      <c r="E148" s="72">
        <v>7045818</v>
      </c>
      <c r="F148" s="1" t="s">
        <v>18</v>
      </c>
    </row>
    <row r="149" spans="1:6" x14ac:dyDescent="0.35">
      <c r="A149" s="1"/>
      <c r="B149" s="1" t="s">
        <v>261</v>
      </c>
      <c r="C149" s="79">
        <v>6.6299999999999996E-3</v>
      </c>
      <c r="D149" s="79">
        <v>8.3540000000000003E-2</v>
      </c>
      <c r="E149" s="72">
        <v>2389389</v>
      </c>
      <c r="F149" s="1" t="s">
        <v>18</v>
      </c>
    </row>
    <row r="150" spans="1:6" x14ac:dyDescent="0.35">
      <c r="A150" s="1"/>
      <c r="B150" s="1" t="s">
        <v>263</v>
      </c>
      <c r="C150" s="79">
        <v>1.47E-3</v>
      </c>
      <c r="D150" s="79">
        <v>1.8540000000000001E-2</v>
      </c>
      <c r="E150" s="72">
        <v>530406</v>
      </c>
      <c r="F150" s="1" t="s">
        <v>18</v>
      </c>
    </row>
    <row r="151" spans="1:6" x14ac:dyDescent="0.35">
      <c r="A151" s="1"/>
      <c r="B151" s="1" t="s">
        <v>264</v>
      </c>
      <c r="C151" s="79">
        <v>1.47E-3</v>
      </c>
      <c r="D151" s="79">
        <v>1.8540000000000001E-2</v>
      </c>
      <c r="E151" s="72">
        <v>530406</v>
      </c>
      <c r="F151" s="1" t="s">
        <v>18</v>
      </c>
    </row>
    <row r="152" spans="1:6" x14ac:dyDescent="0.35">
      <c r="A152" s="1"/>
      <c r="B152" s="1" t="s">
        <v>265</v>
      </c>
      <c r="C152" s="79">
        <v>0</v>
      </c>
      <c r="D152" s="79">
        <v>0</v>
      </c>
      <c r="E152" s="72">
        <v>0</v>
      </c>
      <c r="F152" s="1" t="s">
        <v>18</v>
      </c>
    </row>
    <row r="153" spans="1:6" x14ac:dyDescent="0.35">
      <c r="A153" s="1"/>
      <c r="B153" s="1" t="s">
        <v>266</v>
      </c>
      <c r="C153" s="79">
        <v>0</v>
      </c>
      <c r="D153" s="79">
        <v>0</v>
      </c>
      <c r="E153" s="72">
        <v>0</v>
      </c>
      <c r="F153" s="1" t="s">
        <v>18</v>
      </c>
    </row>
    <row r="154" spans="1:6" x14ac:dyDescent="0.35">
      <c r="A154" s="1"/>
      <c r="B154" s="1" t="s">
        <v>267</v>
      </c>
      <c r="C154" s="79">
        <v>0</v>
      </c>
      <c r="D154" s="79">
        <v>0</v>
      </c>
      <c r="E154" s="72">
        <v>0</v>
      </c>
      <c r="F154" s="1" t="s">
        <v>18</v>
      </c>
    </row>
    <row r="155" spans="1:6" x14ac:dyDescent="0.35">
      <c r="A155" s="1" t="s">
        <v>108</v>
      </c>
      <c r="B155" s="1"/>
      <c r="C155" s="79"/>
      <c r="D155" s="79"/>
      <c r="E155" s="1"/>
      <c r="F155" s="1"/>
    </row>
    <row r="156" spans="1:6" x14ac:dyDescent="0.35">
      <c r="A156" s="1" t="s">
        <v>258</v>
      </c>
      <c r="B156" s="1"/>
      <c r="C156" s="79">
        <v>7.9399999999999998E-2</v>
      </c>
      <c r="D156" s="79">
        <v>1</v>
      </c>
      <c r="E156" s="72">
        <v>28601993</v>
      </c>
      <c r="F156" s="1" t="str">
        <f>F154</f>
        <v>GA</v>
      </c>
    </row>
    <row r="157" spans="1:6" x14ac:dyDescent="0.35">
      <c r="A157" s="1" t="s">
        <v>107</v>
      </c>
      <c r="B157" s="1"/>
      <c r="C157" s="79"/>
      <c r="D157" s="79"/>
      <c r="E157" s="72">
        <v>360216766</v>
      </c>
      <c r="F157" s="1" t="str">
        <f>F156</f>
        <v>GA</v>
      </c>
    </row>
    <row r="158" spans="1:6" x14ac:dyDescent="0.35">
      <c r="A158" s="1"/>
      <c r="B158" s="1"/>
      <c r="C158" s="79"/>
      <c r="D158" s="79"/>
      <c r="E158" s="1">
        <v>481</v>
      </c>
      <c r="F158" s="1" t="str">
        <f>F157</f>
        <v>GA</v>
      </c>
    </row>
    <row r="159" spans="1:6" x14ac:dyDescent="0.35">
      <c r="A159" s="1" t="s">
        <v>48</v>
      </c>
      <c r="B159" s="1"/>
      <c r="C159" s="79"/>
      <c r="D159" s="79"/>
      <c r="E159" s="1"/>
      <c r="F159" s="1"/>
    </row>
    <row r="160" spans="1:6" x14ac:dyDescent="0.35">
      <c r="A160" s="1"/>
      <c r="B160" s="1" t="s">
        <v>261</v>
      </c>
      <c r="C160" s="79">
        <v>1.01E-2</v>
      </c>
      <c r="D160" s="79">
        <v>0.26064999999999999</v>
      </c>
      <c r="E160" s="72">
        <v>2240728</v>
      </c>
      <c r="F160" s="1" t="s">
        <v>48</v>
      </c>
    </row>
    <row r="161" spans="1:6" x14ac:dyDescent="0.35">
      <c r="A161" s="1"/>
      <c r="B161" s="1" t="s">
        <v>260</v>
      </c>
      <c r="C161" s="79">
        <v>9.41E-3</v>
      </c>
      <c r="D161" s="79">
        <v>0.24287</v>
      </c>
      <c r="E161" s="72">
        <v>2087926</v>
      </c>
      <c r="F161" s="1" t="s">
        <v>48</v>
      </c>
    </row>
    <row r="162" spans="1:6" x14ac:dyDescent="0.35">
      <c r="A162" s="1"/>
      <c r="B162" s="1" t="s">
        <v>262</v>
      </c>
      <c r="C162" s="79">
        <v>6.1799999999999997E-3</v>
      </c>
      <c r="D162" s="79">
        <v>0.15942999999999999</v>
      </c>
      <c r="E162" s="72">
        <v>1370585</v>
      </c>
      <c r="F162" s="1" t="s">
        <v>48</v>
      </c>
    </row>
    <row r="163" spans="1:6" x14ac:dyDescent="0.35">
      <c r="A163" s="1"/>
      <c r="B163" s="1" t="s">
        <v>264</v>
      </c>
      <c r="C163" s="79">
        <v>4.9800000000000001E-3</v>
      </c>
      <c r="D163" s="79">
        <v>0.12853999999999999</v>
      </c>
      <c r="E163" s="72">
        <v>1105055</v>
      </c>
      <c r="F163" s="1" t="s">
        <v>48</v>
      </c>
    </row>
    <row r="164" spans="1:6" x14ac:dyDescent="0.35">
      <c r="A164" s="1"/>
      <c r="B164" s="1" t="s">
        <v>267</v>
      </c>
      <c r="C164" s="79">
        <v>4.81E-3</v>
      </c>
      <c r="D164" s="79">
        <v>0.12413</v>
      </c>
      <c r="E164" s="72">
        <v>1067094</v>
      </c>
      <c r="F164" s="1" t="s">
        <v>48</v>
      </c>
    </row>
    <row r="165" spans="1:6" x14ac:dyDescent="0.35">
      <c r="A165" s="1"/>
      <c r="B165" s="1" t="s">
        <v>263</v>
      </c>
      <c r="C165" s="79">
        <v>2.5000000000000001E-3</v>
      </c>
      <c r="D165" s="79">
        <v>6.4619999999999997E-2</v>
      </c>
      <c r="E165" s="72">
        <v>555532</v>
      </c>
      <c r="F165" s="1" t="s">
        <v>48</v>
      </c>
    </row>
    <row r="166" spans="1:6" x14ac:dyDescent="0.35">
      <c r="A166" s="1"/>
      <c r="B166" s="1" t="s">
        <v>265</v>
      </c>
      <c r="C166" s="79">
        <v>7.6999999999999996E-4</v>
      </c>
      <c r="D166" s="79">
        <v>1.975E-2</v>
      </c>
      <c r="E166" s="72">
        <v>169814</v>
      </c>
      <c r="F166" s="1" t="s">
        <v>48</v>
      </c>
    </row>
    <row r="167" spans="1:6" x14ac:dyDescent="0.35">
      <c r="A167" s="1"/>
      <c r="B167" s="1" t="s">
        <v>266</v>
      </c>
      <c r="C167" s="79">
        <v>0</v>
      </c>
      <c r="D167" s="79">
        <v>0</v>
      </c>
      <c r="E167" s="72">
        <v>0</v>
      </c>
      <c r="F167" s="1" t="s">
        <v>48</v>
      </c>
    </row>
    <row r="168" spans="1:6" x14ac:dyDescent="0.35">
      <c r="A168" s="1" t="s">
        <v>108</v>
      </c>
      <c r="B168" s="1"/>
      <c r="C168" s="79"/>
      <c r="D168" s="79"/>
      <c r="E168" s="1"/>
      <c r="F168" s="1"/>
    </row>
    <row r="169" spans="1:6" x14ac:dyDescent="0.35">
      <c r="A169" s="1" t="s">
        <v>258</v>
      </c>
      <c r="B169" s="1"/>
      <c r="C169" s="79">
        <v>3.8730000000000001E-2</v>
      </c>
      <c r="D169" s="79">
        <v>1</v>
      </c>
      <c r="E169" s="72">
        <v>8596735</v>
      </c>
      <c r="F169" s="1" t="str">
        <f>F167</f>
        <v>HI</v>
      </c>
    </row>
    <row r="170" spans="1:6" x14ac:dyDescent="0.35">
      <c r="A170" s="1" t="s">
        <v>107</v>
      </c>
      <c r="B170" s="1"/>
      <c r="C170" s="79"/>
      <c r="D170" s="79"/>
      <c r="E170" s="72">
        <v>221942946</v>
      </c>
      <c r="F170" s="1" t="str">
        <f>F169</f>
        <v>HI</v>
      </c>
    </row>
    <row r="171" spans="1:6" x14ac:dyDescent="0.35">
      <c r="A171" s="1"/>
      <c r="B171" s="1"/>
      <c r="C171" s="79"/>
      <c r="D171" s="79"/>
      <c r="E171" s="1">
        <v>346</v>
      </c>
      <c r="F171" s="1" t="str">
        <f>F170</f>
        <v>HI</v>
      </c>
    </row>
    <row r="172" spans="1:6" x14ac:dyDescent="0.35">
      <c r="A172" s="1" t="s">
        <v>35</v>
      </c>
      <c r="B172" s="1"/>
      <c r="C172" s="79"/>
      <c r="D172" s="79"/>
      <c r="E172" s="1"/>
      <c r="F172" s="1"/>
    </row>
    <row r="173" spans="1:6" x14ac:dyDescent="0.35">
      <c r="A173" s="1"/>
      <c r="B173" s="1" t="s">
        <v>260</v>
      </c>
      <c r="C173" s="79">
        <v>7.5829999999999995E-2</v>
      </c>
      <c r="D173" s="79">
        <v>0.80857999999999997</v>
      </c>
      <c r="E173" s="72">
        <v>20650105</v>
      </c>
      <c r="F173" s="1" t="s">
        <v>35</v>
      </c>
    </row>
    <row r="174" spans="1:6" x14ac:dyDescent="0.35">
      <c r="A174" s="1"/>
      <c r="B174" s="1" t="s">
        <v>262</v>
      </c>
      <c r="C174" s="79">
        <v>7.3000000000000001E-3</v>
      </c>
      <c r="D174" s="79">
        <v>7.7869999999999995E-2</v>
      </c>
      <c r="E174" s="72">
        <v>1988685</v>
      </c>
      <c r="F174" s="1" t="s">
        <v>35</v>
      </c>
    </row>
    <row r="175" spans="1:6" x14ac:dyDescent="0.35">
      <c r="A175" s="1"/>
      <c r="B175" s="1" t="s">
        <v>261</v>
      </c>
      <c r="C175" s="79">
        <v>5.7499999999999999E-3</v>
      </c>
      <c r="D175" s="79">
        <v>6.1280000000000001E-2</v>
      </c>
      <c r="E175" s="72">
        <v>1565089</v>
      </c>
      <c r="F175" s="1" t="s">
        <v>35</v>
      </c>
    </row>
    <row r="176" spans="1:6" x14ac:dyDescent="0.35">
      <c r="A176" s="1"/>
      <c r="B176" s="1" t="s">
        <v>263</v>
      </c>
      <c r="C176" s="79">
        <v>2.7000000000000001E-3</v>
      </c>
      <c r="D176" s="79">
        <v>2.8740000000000002E-2</v>
      </c>
      <c r="E176" s="72">
        <v>733987</v>
      </c>
      <c r="F176" s="1" t="s">
        <v>35</v>
      </c>
    </row>
    <row r="177" spans="1:6" x14ac:dyDescent="0.35">
      <c r="A177" s="1"/>
      <c r="B177" s="1" t="s">
        <v>266</v>
      </c>
      <c r="C177" s="79">
        <v>1.25E-3</v>
      </c>
      <c r="D177" s="79">
        <v>1.3350000000000001E-2</v>
      </c>
      <c r="E177" s="72">
        <v>341020</v>
      </c>
      <c r="F177" s="1" t="s">
        <v>35</v>
      </c>
    </row>
    <row r="178" spans="1:6" x14ac:dyDescent="0.35">
      <c r="A178" s="1"/>
      <c r="B178" s="1" t="s">
        <v>265</v>
      </c>
      <c r="C178" s="79">
        <v>9.5E-4</v>
      </c>
      <c r="D178" s="79">
        <v>1.018E-2</v>
      </c>
      <c r="E178" s="72">
        <v>259860</v>
      </c>
      <c r="F178" s="1" t="s">
        <v>35</v>
      </c>
    </row>
    <row r="179" spans="1:6" x14ac:dyDescent="0.35">
      <c r="A179" s="1"/>
      <c r="B179" s="1" t="s">
        <v>264</v>
      </c>
      <c r="C179" s="79">
        <v>0</v>
      </c>
      <c r="D179" s="79">
        <v>0</v>
      </c>
      <c r="E179" s="72">
        <v>0</v>
      </c>
      <c r="F179" s="1" t="s">
        <v>35</v>
      </c>
    </row>
    <row r="180" spans="1:6" x14ac:dyDescent="0.35">
      <c r="A180" s="1"/>
      <c r="B180" s="1" t="s">
        <v>267</v>
      </c>
      <c r="C180" s="79">
        <v>0</v>
      </c>
      <c r="D180" s="79">
        <v>0</v>
      </c>
      <c r="E180" s="72">
        <v>0</v>
      </c>
      <c r="F180" s="1" t="s">
        <v>35</v>
      </c>
    </row>
    <row r="181" spans="1:6" x14ac:dyDescent="0.35">
      <c r="A181" s="1" t="s">
        <v>108</v>
      </c>
      <c r="B181" s="1"/>
      <c r="C181" s="79"/>
      <c r="D181" s="79"/>
      <c r="E181" s="1"/>
      <c r="F181" s="1"/>
    </row>
    <row r="182" spans="1:6" x14ac:dyDescent="0.35">
      <c r="A182" s="1" t="s">
        <v>258</v>
      </c>
      <c r="B182" s="1"/>
      <c r="C182" s="79">
        <v>9.3780000000000002E-2</v>
      </c>
      <c r="D182" s="79">
        <v>1</v>
      </c>
      <c r="E182" s="72">
        <v>25538746</v>
      </c>
      <c r="F182" s="1" t="str">
        <f>F180</f>
        <v>IA</v>
      </c>
    </row>
    <row r="183" spans="1:6" x14ac:dyDescent="0.35">
      <c r="A183" s="1" t="s">
        <v>107</v>
      </c>
      <c r="B183" s="1"/>
      <c r="C183" s="79"/>
      <c r="D183" s="79"/>
      <c r="E183" s="72">
        <v>272321276</v>
      </c>
      <c r="F183" s="1" t="str">
        <f>F182</f>
        <v>IA</v>
      </c>
    </row>
    <row r="184" spans="1:6" x14ac:dyDescent="0.35">
      <c r="A184" s="1"/>
      <c r="B184" s="1"/>
      <c r="C184" s="79"/>
      <c r="D184" s="79"/>
      <c r="E184" s="1">
        <v>362</v>
      </c>
      <c r="F184" s="1" t="str">
        <f>F183</f>
        <v>IA</v>
      </c>
    </row>
    <row r="185" spans="1:6" x14ac:dyDescent="0.35">
      <c r="A185" s="1" t="s">
        <v>49</v>
      </c>
      <c r="B185" s="1"/>
      <c r="C185" s="79"/>
      <c r="D185" s="79"/>
      <c r="E185" s="1"/>
      <c r="F185" s="1"/>
    </row>
    <row r="186" spans="1:6" x14ac:dyDescent="0.35">
      <c r="A186" s="1"/>
      <c r="B186" s="1" t="s">
        <v>260</v>
      </c>
      <c r="C186" s="79">
        <v>3.4630000000000001E-2</v>
      </c>
      <c r="D186" s="79">
        <v>0.52810000000000001</v>
      </c>
      <c r="E186" s="72">
        <v>4166503</v>
      </c>
      <c r="F186" s="1" t="s">
        <v>49</v>
      </c>
    </row>
    <row r="187" spans="1:6" x14ac:dyDescent="0.35">
      <c r="A187" s="1"/>
      <c r="B187" s="1" t="s">
        <v>261</v>
      </c>
      <c r="C187" s="79">
        <v>2.0830000000000001E-2</v>
      </c>
      <c r="D187" s="79">
        <v>0.31766</v>
      </c>
      <c r="E187" s="72">
        <v>2506210</v>
      </c>
      <c r="F187" s="1" t="s">
        <v>49</v>
      </c>
    </row>
    <row r="188" spans="1:6" x14ac:dyDescent="0.35">
      <c r="A188" s="1"/>
      <c r="B188" s="1" t="s">
        <v>262</v>
      </c>
      <c r="C188" s="79">
        <v>7.3400000000000002E-3</v>
      </c>
      <c r="D188" s="79">
        <v>0.112</v>
      </c>
      <c r="E188" s="72">
        <v>883680</v>
      </c>
      <c r="F188" s="1" t="s">
        <v>49</v>
      </c>
    </row>
    <row r="189" spans="1:6" x14ac:dyDescent="0.35">
      <c r="A189" s="1"/>
      <c r="B189" s="1" t="s">
        <v>267</v>
      </c>
      <c r="C189" s="79">
        <v>2.7699999999999999E-3</v>
      </c>
      <c r="D189" s="79">
        <v>4.224E-2</v>
      </c>
      <c r="E189" s="72">
        <v>333290</v>
      </c>
      <c r="F189" s="1" t="s">
        <v>49</v>
      </c>
    </row>
    <row r="190" spans="1:6" x14ac:dyDescent="0.35">
      <c r="A190" s="1"/>
      <c r="B190" s="1" t="s">
        <v>265</v>
      </c>
      <c r="C190" s="79">
        <v>0</v>
      </c>
      <c r="D190" s="79">
        <v>0</v>
      </c>
      <c r="E190" s="72">
        <v>0</v>
      </c>
      <c r="F190" s="1" t="s">
        <v>49</v>
      </c>
    </row>
    <row r="191" spans="1:6" x14ac:dyDescent="0.35">
      <c r="A191" s="1"/>
      <c r="B191" s="1" t="s">
        <v>263</v>
      </c>
      <c r="C191" s="79">
        <v>0</v>
      </c>
      <c r="D191" s="79">
        <v>0</v>
      </c>
      <c r="E191" s="72">
        <v>0</v>
      </c>
      <c r="F191" s="1" t="s">
        <v>49</v>
      </c>
    </row>
    <row r="192" spans="1:6" x14ac:dyDescent="0.35">
      <c r="A192" s="1"/>
      <c r="B192" s="1" t="s">
        <v>266</v>
      </c>
      <c r="C192" s="79">
        <v>0</v>
      </c>
      <c r="D192" s="79">
        <v>0</v>
      </c>
      <c r="E192" s="72">
        <v>0</v>
      </c>
      <c r="F192" s="1" t="s">
        <v>49</v>
      </c>
    </row>
    <row r="193" spans="1:6" x14ac:dyDescent="0.35">
      <c r="A193" s="1"/>
      <c r="B193" s="1" t="s">
        <v>264</v>
      </c>
      <c r="C193" s="79">
        <v>0</v>
      </c>
      <c r="D193" s="79">
        <v>0</v>
      </c>
      <c r="E193" s="72">
        <v>0</v>
      </c>
      <c r="F193" s="1" t="s">
        <v>49</v>
      </c>
    </row>
    <row r="194" spans="1:6" x14ac:dyDescent="0.35">
      <c r="A194" s="1" t="s">
        <v>108</v>
      </c>
      <c r="B194" s="1"/>
      <c r="C194" s="79"/>
      <c r="D194" s="79"/>
      <c r="E194" s="1"/>
      <c r="F194" s="1"/>
    </row>
    <row r="195" spans="1:6" x14ac:dyDescent="0.35">
      <c r="A195" s="1" t="s">
        <v>258</v>
      </c>
      <c r="B195" s="1"/>
      <c r="C195" s="79">
        <v>6.5579999999999999E-2</v>
      </c>
      <c r="D195" s="79">
        <v>1</v>
      </c>
      <c r="E195" s="72">
        <v>7889683</v>
      </c>
      <c r="F195" s="1" t="str">
        <f>F193</f>
        <v>ID</v>
      </c>
    </row>
    <row r="196" spans="1:6" x14ac:dyDescent="0.35">
      <c r="A196" s="1" t="s">
        <v>107</v>
      </c>
      <c r="B196" s="1"/>
      <c r="C196" s="79"/>
      <c r="D196" s="79"/>
      <c r="E196" s="72">
        <v>120313050</v>
      </c>
      <c r="F196" s="1" t="str">
        <f>F195</f>
        <v>ID</v>
      </c>
    </row>
    <row r="197" spans="1:6" x14ac:dyDescent="0.35">
      <c r="A197" s="1"/>
      <c r="B197" s="1"/>
      <c r="C197" s="79"/>
      <c r="D197" s="79"/>
      <c r="E197" s="1">
        <v>364</v>
      </c>
      <c r="F197" s="1" t="str">
        <f>F196</f>
        <v>ID</v>
      </c>
    </row>
    <row r="198" spans="1:6" x14ac:dyDescent="0.35">
      <c r="A198" s="1" t="s">
        <v>36</v>
      </c>
      <c r="B198" s="1"/>
      <c r="C198" s="79"/>
      <c r="D198" s="79"/>
      <c r="E198" s="1"/>
      <c r="F198" s="1"/>
    </row>
    <row r="199" spans="1:6" x14ac:dyDescent="0.35">
      <c r="A199" s="1"/>
      <c r="B199" s="1" t="s">
        <v>260</v>
      </c>
      <c r="C199" s="79">
        <v>5.0680000000000003E-2</v>
      </c>
      <c r="D199" s="79">
        <v>0.42415999999999998</v>
      </c>
      <c r="E199" s="72">
        <v>105997876</v>
      </c>
      <c r="F199" s="1" t="s">
        <v>36</v>
      </c>
    </row>
    <row r="200" spans="1:6" x14ac:dyDescent="0.35">
      <c r="A200" s="1"/>
      <c r="B200" s="1" t="s">
        <v>262</v>
      </c>
      <c r="C200" s="79">
        <v>2.435E-2</v>
      </c>
      <c r="D200" s="79">
        <v>0.20377999999999999</v>
      </c>
      <c r="E200" s="72">
        <v>50924637</v>
      </c>
      <c r="F200" s="1" t="s">
        <v>36</v>
      </c>
    </row>
    <row r="201" spans="1:6" x14ac:dyDescent="0.35">
      <c r="A201" s="1"/>
      <c r="B201" s="1" t="s">
        <v>261</v>
      </c>
      <c r="C201" s="79">
        <v>2.1999999999999999E-2</v>
      </c>
      <c r="D201" s="79">
        <v>0.18415000000000001</v>
      </c>
      <c r="E201" s="72">
        <v>46018947</v>
      </c>
      <c r="F201" s="1" t="s">
        <v>36</v>
      </c>
    </row>
    <row r="202" spans="1:6" x14ac:dyDescent="0.35">
      <c r="A202" s="1"/>
      <c r="B202" s="1" t="s">
        <v>263</v>
      </c>
      <c r="C202" s="79">
        <v>1.711E-2</v>
      </c>
      <c r="D202" s="79">
        <v>0.14316999999999999</v>
      </c>
      <c r="E202" s="72">
        <v>35779441</v>
      </c>
      <c r="F202" s="1" t="s">
        <v>36</v>
      </c>
    </row>
    <row r="203" spans="1:6" x14ac:dyDescent="0.35">
      <c r="A203" s="1"/>
      <c r="B203" s="1" t="s">
        <v>267</v>
      </c>
      <c r="C203" s="79">
        <v>4.0000000000000001E-3</v>
      </c>
      <c r="D203" s="79">
        <v>3.3480000000000003E-2</v>
      </c>
      <c r="E203" s="72">
        <v>8367111</v>
      </c>
      <c r="F203" s="1" t="s">
        <v>36</v>
      </c>
    </row>
    <row r="204" spans="1:6" x14ac:dyDescent="0.35">
      <c r="A204" s="1"/>
      <c r="B204" s="1" t="s">
        <v>264</v>
      </c>
      <c r="C204" s="79">
        <v>1.34E-3</v>
      </c>
      <c r="D204" s="79">
        <v>1.1209999999999999E-2</v>
      </c>
      <c r="E204" s="72">
        <v>2801294</v>
      </c>
      <c r="F204" s="1" t="s">
        <v>36</v>
      </c>
    </row>
    <row r="205" spans="1:6" x14ac:dyDescent="0.35">
      <c r="A205" s="1"/>
      <c r="B205" s="1" t="s">
        <v>265</v>
      </c>
      <c r="C205" s="79">
        <v>1.0000000000000001E-5</v>
      </c>
      <c r="D205" s="79">
        <v>5.0000000000000002E-5</v>
      </c>
      <c r="E205" s="72">
        <v>11574</v>
      </c>
      <c r="F205" s="1" t="s">
        <v>36</v>
      </c>
    </row>
    <row r="206" spans="1:6" x14ac:dyDescent="0.35">
      <c r="A206" s="1"/>
      <c r="B206" s="1" t="s">
        <v>266</v>
      </c>
      <c r="C206" s="79">
        <v>0</v>
      </c>
      <c r="D206" s="79">
        <v>0</v>
      </c>
      <c r="E206" s="72">
        <v>0</v>
      </c>
      <c r="F206" s="1" t="s">
        <v>36</v>
      </c>
    </row>
    <row r="207" spans="1:6" x14ac:dyDescent="0.35">
      <c r="A207" s="1" t="s">
        <v>108</v>
      </c>
      <c r="B207" s="1"/>
      <c r="C207" s="79"/>
      <c r="D207" s="79"/>
      <c r="E207" s="1"/>
      <c r="F207" s="1"/>
    </row>
    <row r="208" spans="1:6" x14ac:dyDescent="0.35">
      <c r="A208" s="1" t="s">
        <v>258</v>
      </c>
      <c r="B208" s="1"/>
      <c r="C208" s="79">
        <v>0.11948</v>
      </c>
      <c r="D208" s="79">
        <v>1</v>
      </c>
      <c r="E208" s="72">
        <v>249900880</v>
      </c>
      <c r="F208" s="1" t="str">
        <f>F206</f>
        <v>IL</v>
      </c>
    </row>
    <row r="209" spans="1:6" x14ac:dyDescent="0.35">
      <c r="A209" s="1" t="s">
        <v>107</v>
      </c>
      <c r="B209" s="1"/>
      <c r="C209" s="79"/>
      <c r="D209" s="79"/>
      <c r="E209" s="72">
        <v>2091539486</v>
      </c>
      <c r="F209" s="1" t="str">
        <f>F208</f>
        <v>IL</v>
      </c>
    </row>
    <row r="210" spans="1:6" x14ac:dyDescent="0.35">
      <c r="A210" s="1"/>
      <c r="B210" s="1"/>
      <c r="C210" s="79"/>
      <c r="D210" s="79"/>
      <c r="E210" s="1">
        <v>481</v>
      </c>
      <c r="F210" s="1" t="str">
        <f>F209</f>
        <v>IL</v>
      </c>
    </row>
    <row r="211" spans="1:6" x14ac:dyDescent="0.35">
      <c r="A211" s="1" t="s">
        <v>37</v>
      </c>
      <c r="B211" s="1"/>
      <c r="C211" s="79"/>
      <c r="D211" s="79"/>
      <c r="E211" s="1"/>
      <c r="F211" s="1"/>
    </row>
    <row r="212" spans="1:6" x14ac:dyDescent="0.35">
      <c r="A212" s="1"/>
      <c r="B212" s="1" t="s">
        <v>260</v>
      </c>
      <c r="C212" s="79">
        <v>3.5380000000000002E-2</v>
      </c>
      <c r="D212" s="79">
        <v>0.76088</v>
      </c>
      <c r="E212" s="72">
        <v>8970332</v>
      </c>
      <c r="F212" s="1" t="s">
        <v>37</v>
      </c>
    </row>
    <row r="213" spans="1:6" x14ac:dyDescent="0.35">
      <c r="A213" s="1"/>
      <c r="B213" s="1" t="s">
        <v>262</v>
      </c>
      <c r="C213" s="79">
        <v>5.2100000000000002E-3</v>
      </c>
      <c r="D213" s="79">
        <v>0.11205</v>
      </c>
      <c r="E213" s="72">
        <v>1321032</v>
      </c>
      <c r="F213" s="1" t="s">
        <v>37</v>
      </c>
    </row>
    <row r="214" spans="1:6" x14ac:dyDescent="0.35">
      <c r="A214" s="1"/>
      <c r="B214" s="1" t="s">
        <v>261</v>
      </c>
      <c r="C214" s="79">
        <v>4.9199999999999999E-3</v>
      </c>
      <c r="D214" s="79">
        <v>0.10582999999999999</v>
      </c>
      <c r="E214" s="72">
        <v>1247624</v>
      </c>
      <c r="F214" s="1" t="s">
        <v>37</v>
      </c>
    </row>
    <row r="215" spans="1:6" x14ac:dyDescent="0.35">
      <c r="A215" s="1"/>
      <c r="B215" s="1" t="s">
        <v>263</v>
      </c>
      <c r="C215" s="79">
        <v>9.8999999999999999E-4</v>
      </c>
      <c r="D215" s="79">
        <v>2.1239999999999998E-2</v>
      </c>
      <c r="E215" s="72">
        <v>250452</v>
      </c>
      <c r="F215" s="1" t="s">
        <v>37</v>
      </c>
    </row>
    <row r="216" spans="1:6" x14ac:dyDescent="0.35">
      <c r="A216" s="1"/>
      <c r="B216" s="1" t="s">
        <v>265</v>
      </c>
      <c r="C216" s="79">
        <v>0</v>
      </c>
      <c r="D216" s="79">
        <v>0</v>
      </c>
      <c r="E216" s="72">
        <v>0</v>
      </c>
      <c r="F216" s="1" t="s">
        <v>37</v>
      </c>
    </row>
    <row r="217" spans="1:6" x14ac:dyDescent="0.35">
      <c r="A217" s="1"/>
      <c r="B217" s="1" t="s">
        <v>266</v>
      </c>
      <c r="C217" s="79">
        <v>0</v>
      </c>
      <c r="D217" s="79">
        <v>0</v>
      </c>
      <c r="E217" s="72">
        <v>0</v>
      </c>
      <c r="F217" s="1" t="s">
        <v>37</v>
      </c>
    </row>
    <row r="218" spans="1:6" x14ac:dyDescent="0.35">
      <c r="A218" s="1"/>
      <c r="B218" s="1" t="s">
        <v>264</v>
      </c>
      <c r="C218" s="79">
        <v>0</v>
      </c>
      <c r="D218" s="79">
        <v>0</v>
      </c>
      <c r="E218" s="72">
        <v>0</v>
      </c>
      <c r="F218" s="1" t="s">
        <v>37</v>
      </c>
    </row>
    <row r="219" spans="1:6" x14ac:dyDescent="0.35">
      <c r="A219" s="1"/>
      <c r="B219" s="1" t="s">
        <v>267</v>
      </c>
      <c r="C219" s="79">
        <v>0</v>
      </c>
      <c r="D219" s="79">
        <v>0</v>
      </c>
      <c r="E219" s="72">
        <v>0</v>
      </c>
      <c r="F219" s="1" t="s">
        <v>37</v>
      </c>
    </row>
    <row r="220" spans="1:6" x14ac:dyDescent="0.35">
      <c r="A220" s="1" t="s">
        <v>108</v>
      </c>
      <c r="B220" s="1"/>
      <c r="C220" s="79"/>
      <c r="D220" s="79"/>
      <c r="E220" s="1"/>
      <c r="F220" s="1"/>
    </row>
    <row r="221" spans="1:6" x14ac:dyDescent="0.35">
      <c r="A221" s="1" t="s">
        <v>258</v>
      </c>
      <c r="B221" s="1"/>
      <c r="C221" s="79">
        <v>4.65E-2</v>
      </c>
      <c r="D221" s="79">
        <v>1</v>
      </c>
      <c r="E221" s="72">
        <v>11789440</v>
      </c>
      <c r="F221" s="1" t="str">
        <f>F219</f>
        <v>IN</v>
      </c>
    </row>
    <row r="222" spans="1:6" x14ac:dyDescent="0.35">
      <c r="A222" s="1" t="s">
        <v>107</v>
      </c>
      <c r="B222" s="1"/>
      <c r="C222" s="79"/>
      <c r="D222" s="79"/>
      <c r="E222" s="72">
        <v>253519759</v>
      </c>
      <c r="F222" s="1" t="str">
        <f>F221</f>
        <v>IN</v>
      </c>
    </row>
    <row r="223" spans="1:6" x14ac:dyDescent="0.35">
      <c r="A223" s="1"/>
      <c r="B223" s="1"/>
      <c r="C223" s="79"/>
      <c r="D223" s="79"/>
      <c r="E223" s="1">
        <v>486</v>
      </c>
      <c r="F223" s="1" t="str">
        <f>F222</f>
        <v>IN</v>
      </c>
    </row>
    <row r="224" spans="1:6" x14ac:dyDescent="0.35">
      <c r="A224" s="1" t="s">
        <v>38</v>
      </c>
      <c r="B224" s="1"/>
      <c r="C224" s="79"/>
      <c r="D224" s="79"/>
      <c r="E224" s="1"/>
      <c r="F224" s="1"/>
    </row>
    <row r="225" spans="1:6" x14ac:dyDescent="0.35">
      <c r="A225" s="1"/>
      <c r="B225" s="1" t="s">
        <v>260</v>
      </c>
      <c r="C225" s="79">
        <v>0.12359000000000001</v>
      </c>
      <c r="D225" s="79">
        <v>0.70140999999999998</v>
      </c>
      <c r="E225" s="72">
        <v>16555312</v>
      </c>
      <c r="F225" s="1" t="s">
        <v>38</v>
      </c>
    </row>
    <row r="226" spans="1:6" x14ac:dyDescent="0.35">
      <c r="A226" s="1"/>
      <c r="B226" s="1" t="s">
        <v>262</v>
      </c>
      <c r="C226" s="79">
        <v>1.7479999999999999E-2</v>
      </c>
      <c r="D226" s="79">
        <v>9.9220000000000003E-2</v>
      </c>
      <c r="E226" s="72">
        <v>2341971</v>
      </c>
      <c r="F226" s="1" t="s">
        <v>38</v>
      </c>
    </row>
    <row r="227" spans="1:6" x14ac:dyDescent="0.35">
      <c r="A227" s="1"/>
      <c r="B227" s="1" t="s">
        <v>261</v>
      </c>
      <c r="C227" s="79">
        <v>1.5129999999999999E-2</v>
      </c>
      <c r="D227" s="79">
        <v>8.5889999999999994E-2</v>
      </c>
      <c r="E227" s="72">
        <v>2027258</v>
      </c>
      <c r="F227" s="1" t="s">
        <v>38</v>
      </c>
    </row>
    <row r="228" spans="1:6" x14ac:dyDescent="0.35">
      <c r="A228" s="1"/>
      <c r="B228" s="1" t="s">
        <v>267</v>
      </c>
      <c r="C228" s="79">
        <v>7.28E-3</v>
      </c>
      <c r="D228" s="79">
        <v>4.1340000000000002E-2</v>
      </c>
      <c r="E228" s="72">
        <v>975845</v>
      </c>
      <c r="F228" s="1" t="s">
        <v>38</v>
      </c>
    </row>
    <row r="229" spans="1:6" x14ac:dyDescent="0.35">
      <c r="A229" s="1"/>
      <c r="B229" s="1" t="s">
        <v>263</v>
      </c>
      <c r="C229" s="79">
        <v>5.64E-3</v>
      </c>
      <c r="D229" s="79">
        <v>3.2039999999999999E-2</v>
      </c>
      <c r="E229" s="72">
        <v>756154</v>
      </c>
      <c r="F229" s="1" t="s">
        <v>38</v>
      </c>
    </row>
    <row r="230" spans="1:6" x14ac:dyDescent="0.35">
      <c r="A230" s="1"/>
      <c r="B230" s="1" t="s">
        <v>265</v>
      </c>
      <c r="C230" s="79">
        <v>4.1999999999999997E-3</v>
      </c>
      <c r="D230" s="79">
        <v>2.384E-2</v>
      </c>
      <c r="E230" s="72">
        <v>562684</v>
      </c>
      <c r="F230" s="1" t="s">
        <v>38</v>
      </c>
    </row>
    <row r="231" spans="1:6" x14ac:dyDescent="0.35">
      <c r="A231" s="1"/>
      <c r="B231" s="1" t="s">
        <v>266</v>
      </c>
      <c r="C231" s="79">
        <v>2.32E-3</v>
      </c>
      <c r="D231" s="79">
        <v>1.316E-2</v>
      </c>
      <c r="E231" s="72">
        <v>310726</v>
      </c>
      <c r="F231" s="1" t="s">
        <v>38</v>
      </c>
    </row>
    <row r="232" spans="1:6" x14ac:dyDescent="0.35">
      <c r="A232" s="1"/>
      <c r="B232" s="1" t="s">
        <v>264</v>
      </c>
      <c r="C232" s="79">
        <v>5.4000000000000001E-4</v>
      </c>
      <c r="D232" s="79">
        <v>3.0899999999999999E-3</v>
      </c>
      <c r="E232" s="72">
        <v>72880</v>
      </c>
      <c r="F232" s="1" t="s">
        <v>38</v>
      </c>
    </row>
    <row r="233" spans="1:6" x14ac:dyDescent="0.35">
      <c r="A233" s="1" t="s">
        <v>108</v>
      </c>
      <c r="B233" s="1"/>
      <c r="C233" s="79"/>
      <c r="D233" s="79"/>
      <c r="E233" s="1"/>
      <c r="F233" s="1"/>
    </row>
    <row r="234" spans="1:6" x14ac:dyDescent="0.35">
      <c r="A234" s="1" t="s">
        <v>258</v>
      </c>
      <c r="B234" s="1"/>
      <c r="C234" s="79">
        <v>0.1762</v>
      </c>
      <c r="D234" s="79">
        <v>1</v>
      </c>
      <c r="E234" s="72">
        <v>23602831</v>
      </c>
      <c r="F234" s="1" t="str">
        <f>F232</f>
        <v>KS</v>
      </c>
    </row>
    <row r="235" spans="1:6" x14ac:dyDescent="0.35">
      <c r="A235" s="1" t="s">
        <v>107</v>
      </c>
      <c r="B235" s="1"/>
      <c r="C235" s="79"/>
      <c r="D235" s="79"/>
      <c r="E235" s="72">
        <v>133957867</v>
      </c>
      <c r="F235" s="1" t="str">
        <f>F234</f>
        <v>KS</v>
      </c>
    </row>
    <row r="236" spans="1:6" x14ac:dyDescent="0.35">
      <c r="A236" s="1"/>
      <c r="B236" s="1"/>
      <c r="C236" s="79"/>
      <c r="D236" s="79"/>
      <c r="E236" s="1">
        <v>483</v>
      </c>
      <c r="F236" s="1" t="str">
        <f>F235</f>
        <v>KS</v>
      </c>
    </row>
    <row r="237" spans="1:6" x14ac:dyDescent="0.35">
      <c r="A237" s="1" t="s">
        <v>19</v>
      </c>
      <c r="B237" s="1"/>
      <c r="C237" s="79"/>
      <c r="D237" s="79"/>
      <c r="E237" s="1"/>
      <c r="F237" s="1"/>
    </row>
    <row r="238" spans="1:6" x14ac:dyDescent="0.35">
      <c r="A238" s="1"/>
      <c r="B238" s="1" t="s">
        <v>260</v>
      </c>
      <c r="C238" s="79">
        <v>0.32789000000000001</v>
      </c>
      <c r="D238" s="79">
        <v>0.94628000000000001</v>
      </c>
      <c r="E238" s="72">
        <v>40560619</v>
      </c>
      <c r="F238" s="1" t="s">
        <v>19</v>
      </c>
    </row>
    <row r="239" spans="1:6" x14ac:dyDescent="0.35">
      <c r="A239" s="1"/>
      <c r="B239" s="1" t="s">
        <v>262</v>
      </c>
      <c r="C239" s="79">
        <v>7.9900000000000006E-3</v>
      </c>
      <c r="D239" s="79">
        <v>2.307E-2</v>
      </c>
      <c r="E239" s="72">
        <v>988804</v>
      </c>
      <c r="F239" s="1" t="s">
        <v>19</v>
      </c>
    </row>
    <row r="240" spans="1:6" x14ac:dyDescent="0.35">
      <c r="A240" s="1"/>
      <c r="B240" s="1" t="s">
        <v>267</v>
      </c>
      <c r="C240" s="79">
        <v>5.9300000000000004E-3</v>
      </c>
      <c r="D240" s="79">
        <v>1.7100000000000001E-2</v>
      </c>
      <c r="E240" s="72">
        <v>732988</v>
      </c>
      <c r="F240" s="1" t="s">
        <v>19</v>
      </c>
    </row>
    <row r="241" spans="1:6" x14ac:dyDescent="0.35">
      <c r="A241" s="1"/>
      <c r="B241" s="1" t="s">
        <v>261</v>
      </c>
      <c r="C241" s="79">
        <v>2.0699999999999998E-3</v>
      </c>
      <c r="D241" s="79">
        <v>5.9800000000000001E-3</v>
      </c>
      <c r="E241" s="72">
        <v>256284</v>
      </c>
      <c r="F241" s="1" t="s">
        <v>19</v>
      </c>
    </row>
    <row r="242" spans="1:6" x14ac:dyDescent="0.35">
      <c r="A242" s="1"/>
      <c r="B242" s="1" t="s">
        <v>263</v>
      </c>
      <c r="C242" s="79">
        <v>1.5200000000000001E-3</v>
      </c>
      <c r="D242" s="79">
        <v>4.3899999999999998E-3</v>
      </c>
      <c r="E242" s="72">
        <v>188102</v>
      </c>
      <c r="F242" s="1" t="s">
        <v>19</v>
      </c>
    </row>
    <row r="243" spans="1:6" x14ac:dyDescent="0.35">
      <c r="A243" s="1"/>
      <c r="B243" s="1" t="s">
        <v>265</v>
      </c>
      <c r="C243" s="79">
        <v>1.1000000000000001E-3</v>
      </c>
      <c r="D243" s="79">
        <v>3.1800000000000001E-3</v>
      </c>
      <c r="E243" s="72">
        <v>136283</v>
      </c>
      <c r="F243" s="1" t="s">
        <v>19</v>
      </c>
    </row>
    <row r="244" spans="1:6" x14ac:dyDescent="0.35">
      <c r="A244" s="1"/>
      <c r="B244" s="1" t="s">
        <v>266</v>
      </c>
      <c r="C244" s="79">
        <v>0</v>
      </c>
      <c r="D244" s="79">
        <v>0</v>
      </c>
      <c r="E244" s="72">
        <v>0</v>
      </c>
      <c r="F244" s="1" t="s">
        <v>19</v>
      </c>
    </row>
    <row r="245" spans="1:6" x14ac:dyDescent="0.35">
      <c r="A245" s="1"/>
      <c r="B245" s="1" t="s">
        <v>264</v>
      </c>
      <c r="C245" s="79">
        <v>0</v>
      </c>
      <c r="D245" s="79">
        <v>0</v>
      </c>
      <c r="E245" s="72">
        <v>0</v>
      </c>
      <c r="F245" s="1" t="s">
        <v>19</v>
      </c>
    </row>
    <row r="246" spans="1:6" x14ac:dyDescent="0.35">
      <c r="A246" s="1" t="s">
        <v>108</v>
      </c>
      <c r="B246" s="1"/>
      <c r="C246" s="79"/>
      <c r="D246" s="79"/>
      <c r="E246" s="1"/>
      <c r="F246" s="1"/>
    </row>
    <row r="247" spans="1:6" x14ac:dyDescent="0.35">
      <c r="A247" s="1" t="s">
        <v>258</v>
      </c>
      <c r="B247" s="1"/>
      <c r="C247" s="79">
        <v>0.34650999999999998</v>
      </c>
      <c r="D247" s="79">
        <v>1</v>
      </c>
      <c r="E247" s="72">
        <v>42863079</v>
      </c>
      <c r="F247" s="1" t="str">
        <f>F245</f>
        <v>KY</v>
      </c>
    </row>
    <row r="248" spans="1:6" x14ac:dyDescent="0.35">
      <c r="A248" s="1" t="s">
        <v>107</v>
      </c>
      <c r="B248" s="1"/>
      <c r="C248" s="79"/>
      <c r="D248" s="79"/>
      <c r="E248" s="72">
        <v>123700821</v>
      </c>
      <c r="F248" s="1" t="str">
        <f>F247</f>
        <v>KY</v>
      </c>
    </row>
    <row r="249" spans="1:6" x14ac:dyDescent="0.35">
      <c r="A249" s="1"/>
      <c r="B249" s="1"/>
      <c r="C249" s="79"/>
      <c r="D249" s="79"/>
      <c r="E249" s="1">
        <v>471</v>
      </c>
      <c r="F249" s="1" t="str">
        <f>F248</f>
        <v>KY</v>
      </c>
    </row>
    <row r="250" spans="1:6" x14ac:dyDescent="0.35">
      <c r="A250" s="1" t="s">
        <v>26</v>
      </c>
      <c r="B250" s="1"/>
      <c r="C250" s="79"/>
      <c r="D250" s="79"/>
      <c r="E250" s="1"/>
      <c r="F250" s="1"/>
    </row>
    <row r="251" spans="1:6" x14ac:dyDescent="0.35">
      <c r="A251" s="1"/>
      <c r="B251" s="1" t="s">
        <v>260</v>
      </c>
      <c r="C251" s="79">
        <v>6.3619999999999996E-2</v>
      </c>
      <c r="D251" s="79">
        <v>0.55472999999999995</v>
      </c>
      <c r="E251" s="72">
        <v>7149346</v>
      </c>
      <c r="F251" s="1" t="s">
        <v>26</v>
      </c>
    </row>
    <row r="252" spans="1:6" x14ac:dyDescent="0.35">
      <c r="A252" s="1"/>
      <c r="B252" s="1" t="s">
        <v>261</v>
      </c>
      <c r="C252" s="79">
        <v>2.2009999999999998E-2</v>
      </c>
      <c r="D252" s="79">
        <v>0.19195000000000001</v>
      </c>
      <c r="E252" s="72">
        <v>2473856</v>
      </c>
      <c r="F252" s="1" t="s">
        <v>26</v>
      </c>
    </row>
    <row r="253" spans="1:6" x14ac:dyDescent="0.35">
      <c r="A253" s="1"/>
      <c r="B253" s="1" t="s">
        <v>262</v>
      </c>
      <c r="C253" s="79">
        <v>1.268E-2</v>
      </c>
      <c r="D253" s="79">
        <v>0.11058</v>
      </c>
      <c r="E253" s="72">
        <v>1425174</v>
      </c>
      <c r="F253" s="1" t="s">
        <v>26</v>
      </c>
    </row>
    <row r="254" spans="1:6" x14ac:dyDescent="0.35">
      <c r="A254" s="1"/>
      <c r="B254" s="1" t="s">
        <v>264</v>
      </c>
      <c r="C254" s="79">
        <v>6.2300000000000003E-3</v>
      </c>
      <c r="D254" s="79">
        <v>5.4300000000000001E-2</v>
      </c>
      <c r="E254" s="72">
        <v>699761</v>
      </c>
      <c r="F254" s="1" t="s">
        <v>26</v>
      </c>
    </row>
    <row r="255" spans="1:6" x14ac:dyDescent="0.35">
      <c r="A255" s="1"/>
      <c r="B255" s="1" t="s">
        <v>263</v>
      </c>
      <c r="C255" s="79">
        <v>5.3200000000000001E-3</v>
      </c>
      <c r="D255" s="79">
        <v>4.6359999999999998E-2</v>
      </c>
      <c r="E255" s="72">
        <v>597507</v>
      </c>
      <c r="F255" s="1" t="s">
        <v>26</v>
      </c>
    </row>
    <row r="256" spans="1:6" x14ac:dyDescent="0.35">
      <c r="A256" s="1"/>
      <c r="B256" s="1" t="s">
        <v>266</v>
      </c>
      <c r="C256" s="79">
        <v>2.8400000000000001E-3</v>
      </c>
      <c r="D256" s="79">
        <v>2.4760000000000001E-2</v>
      </c>
      <c r="E256" s="72">
        <v>319123</v>
      </c>
      <c r="F256" s="1" t="s">
        <v>26</v>
      </c>
    </row>
    <row r="257" spans="1:6" x14ac:dyDescent="0.35">
      <c r="A257" s="1"/>
      <c r="B257" s="1" t="s">
        <v>267</v>
      </c>
      <c r="C257" s="79">
        <v>1.99E-3</v>
      </c>
      <c r="D257" s="79">
        <v>1.7319999999999999E-2</v>
      </c>
      <c r="E257" s="72">
        <v>223208</v>
      </c>
      <c r="F257" s="1" t="s">
        <v>26</v>
      </c>
    </row>
    <row r="258" spans="1:6" x14ac:dyDescent="0.35">
      <c r="A258" s="1"/>
      <c r="B258" s="1" t="s">
        <v>265</v>
      </c>
      <c r="C258" s="79">
        <v>0</v>
      </c>
      <c r="D258" s="79">
        <v>0</v>
      </c>
      <c r="E258" s="72">
        <v>0</v>
      </c>
      <c r="F258" s="1" t="s">
        <v>26</v>
      </c>
    </row>
    <row r="259" spans="1:6" x14ac:dyDescent="0.35">
      <c r="A259" s="1" t="s">
        <v>108</v>
      </c>
      <c r="B259" s="1"/>
      <c r="C259" s="79"/>
      <c r="D259" s="79"/>
      <c r="E259" s="1"/>
      <c r="F259" s="1"/>
    </row>
    <row r="260" spans="1:6" x14ac:dyDescent="0.35">
      <c r="A260" s="1" t="s">
        <v>258</v>
      </c>
      <c r="B260" s="1"/>
      <c r="C260" s="79">
        <v>0.11469</v>
      </c>
      <c r="D260" s="79">
        <v>1</v>
      </c>
      <c r="E260" s="72">
        <v>12887975</v>
      </c>
      <c r="F260" s="1" t="str">
        <f>F258</f>
        <v>LA</v>
      </c>
    </row>
    <row r="261" spans="1:6" x14ac:dyDescent="0.35">
      <c r="A261" s="1" t="s">
        <v>107</v>
      </c>
      <c r="B261" s="1"/>
      <c r="C261" s="79"/>
      <c r="D261" s="79"/>
      <c r="E261" s="72">
        <v>112373489</v>
      </c>
      <c r="F261" s="1" t="str">
        <f>F260</f>
        <v>LA</v>
      </c>
    </row>
    <row r="262" spans="1:6" x14ac:dyDescent="0.35">
      <c r="A262" s="1"/>
      <c r="B262" s="1"/>
      <c r="C262" s="79"/>
      <c r="D262" s="79"/>
      <c r="E262" s="1">
        <v>481</v>
      </c>
      <c r="F262" s="1" t="str">
        <f>F261</f>
        <v>LA</v>
      </c>
    </row>
    <row r="263" spans="1:6" x14ac:dyDescent="0.35">
      <c r="A263" s="1" t="s">
        <v>2</v>
      </c>
      <c r="B263" s="1"/>
      <c r="C263" s="79"/>
      <c r="D263" s="79"/>
      <c r="E263" s="1"/>
      <c r="F263" s="1"/>
    </row>
    <row r="264" spans="1:6" x14ac:dyDescent="0.35">
      <c r="A264" s="1"/>
      <c r="B264" s="1" t="s">
        <v>260</v>
      </c>
      <c r="C264" s="79">
        <v>0.14587</v>
      </c>
      <c r="D264" s="79">
        <v>0.69913999999999998</v>
      </c>
      <c r="E264" s="72">
        <v>305845792</v>
      </c>
      <c r="F264" s="1" t="s">
        <v>2</v>
      </c>
    </row>
    <row r="265" spans="1:6" x14ac:dyDescent="0.35">
      <c r="A265" s="1"/>
      <c r="B265" s="1" t="s">
        <v>262</v>
      </c>
      <c r="C265" s="79">
        <v>2.4E-2</v>
      </c>
      <c r="D265" s="79">
        <v>0.11505</v>
      </c>
      <c r="E265" s="72">
        <v>50330715</v>
      </c>
      <c r="F265" s="1" t="s">
        <v>2</v>
      </c>
    </row>
    <row r="266" spans="1:6" x14ac:dyDescent="0.35">
      <c r="A266" s="1"/>
      <c r="B266" s="1" t="s">
        <v>261</v>
      </c>
      <c r="C266" s="79">
        <v>2.0740000000000001E-2</v>
      </c>
      <c r="D266" s="79">
        <v>9.9419999999999994E-2</v>
      </c>
      <c r="E266" s="72">
        <v>43491828</v>
      </c>
      <c r="F266" s="1" t="s">
        <v>2</v>
      </c>
    </row>
    <row r="267" spans="1:6" x14ac:dyDescent="0.35">
      <c r="A267" s="1"/>
      <c r="B267" s="1" t="s">
        <v>263</v>
      </c>
      <c r="C267" s="79">
        <v>9.6100000000000005E-3</v>
      </c>
      <c r="D267" s="79">
        <v>4.6080000000000003E-2</v>
      </c>
      <c r="E267" s="72">
        <v>20156153</v>
      </c>
      <c r="F267" s="1" t="s">
        <v>2</v>
      </c>
    </row>
    <row r="268" spans="1:6" x14ac:dyDescent="0.35">
      <c r="A268" s="1"/>
      <c r="B268" s="1" t="s">
        <v>267</v>
      </c>
      <c r="C268" s="79">
        <v>4.47E-3</v>
      </c>
      <c r="D268" s="79">
        <v>2.1430000000000001E-2</v>
      </c>
      <c r="E268" s="72">
        <v>9375437</v>
      </c>
      <c r="F268" s="1" t="s">
        <v>2</v>
      </c>
    </row>
    <row r="269" spans="1:6" x14ac:dyDescent="0.35">
      <c r="A269" s="1"/>
      <c r="B269" s="1" t="s">
        <v>266</v>
      </c>
      <c r="C269" s="79">
        <v>2.49E-3</v>
      </c>
      <c r="D269" s="79">
        <v>1.192E-2</v>
      </c>
      <c r="E269" s="72">
        <v>5214126</v>
      </c>
      <c r="F269" s="1" t="s">
        <v>2</v>
      </c>
    </row>
    <row r="270" spans="1:6" x14ac:dyDescent="0.35">
      <c r="A270" s="1"/>
      <c r="B270" s="1" t="s">
        <v>264</v>
      </c>
      <c r="C270" s="79">
        <v>1.1299999999999999E-3</v>
      </c>
      <c r="D270" s="79">
        <v>5.4200000000000003E-3</v>
      </c>
      <c r="E270" s="72">
        <v>2371329</v>
      </c>
      <c r="F270" s="1" t="s">
        <v>2</v>
      </c>
    </row>
    <row r="271" spans="1:6" x14ac:dyDescent="0.35">
      <c r="A271" s="1"/>
      <c r="B271" s="1" t="s">
        <v>265</v>
      </c>
      <c r="C271" s="79">
        <v>3.2000000000000003E-4</v>
      </c>
      <c r="D271" s="79">
        <v>1.5399999999999999E-3</v>
      </c>
      <c r="E271" s="72">
        <v>674845</v>
      </c>
      <c r="F271" s="1" t="s">
        <v>2</v>
      </c>
    </row>
    <row r="272" spans="1:6" x14ac:dyDescent="0.35">
      <c r="A272" s="1" t="s">
        <v>108</v>
      </c>
      <c r="B272" s="1"/>
      <c r="C272" s="79"/>
      <c r="D272" s="79"/>
      <c r="E272" s="1"/>
      <c r="F272" s="1"/>
    </row>
    <row r="273" spans="1:6" x14ac:dyDescent="0.35">
      <c r="A273" s="1" t="s">
        <v>258</v>
      </c>
      <c r="B273" s="1"/>
      <c r="C273" s="79">
        <v>0.20863999999999999</v>
      </c>
      <c r="D273" s="79">
        <v>1</v>
      </c>
      <c r="E273" s="72">
        <v>437460226</v>
      </c>
      <c r="F273" s="1" t="str">
        <f>F271</f>
        <v>MA</v>
      </c>
    </row>
    <row r="274" spans="1:6" x14ac:dyDescent="0.35">
      <c r="A274" s="1" t="s">
        <v>107</v>
      </c>
      <c r="B274" s="1"/>
      <c r="C274" s="79"/>
      <c r="D274" s="79"/>
      <c r="E274" s="72">
        <v>2096689775</v>
      </c>
      <c r="F274" s="1" t="str">
        <f>F273</f>
        <v>MA</v>
      </c>
    </row>
    <row r="275" spans="1:6" x14ac:dyDescent="0.35">
      <c r="A275" s="1"/>
      <c r="B275" s="1"/>
      <c r="C275" s="79"/>
      <c r="D275" s="79"/>
      <c r="E275" s="1">
        <v>434</v>
      </c>
      <c r="F275" s="1" t="str">
        <f>F274</f>
        <v>MA</v>
      </c>
    </row>
    <row r="276" spans="1:6" x14ac:dyDescent="0.35">
      <c r="A276" s="1" t="s">
        <v>12</v>
      </c>
      <c r="B276" s="1"/>
      <c r="C276" s="79"/>
      <c r="D276" s="79"/>
      <c r="E276" s="1"/>
      <c r="F276" s="1"/>
    </row>
    <row r="277" spans="1:6" x14ac:dyDescent="0.35">
      <c r="A277" s="1"/>
      <c r="B277" s="1" t="s">
        <v>260</v>
      </c>
      <c r="C277" s="79">
        <v>3.619E-2</v>
      </c>
      <c r="D277" s="79">
        <v>0.52293000000000001</v>
      </c>
      <c r="E277" s="72">
        <v>12842232</v>
      </c>
      <c r="F277" s="1" t="s">
        <v>12</v>
      </c>
    </row>
    <row r="278" spans="1:6" x14ac:dyDescent="0.35">
      <c r="A278" s="1"/>
      <c r="B278" s="1" t="s">
        <v>261</v>
      </c>
      <c r="C278" s="79">
        <v>1.78E-2</v>
      </c>
      <c r="D278" s="79">
        <v>0.25719999999999998</v>
      </c>
      <c r="E278" s="72">
        <v>6316468</v>
      </c>
      <c r="F278" s="1" t="s">
        <v>12</v>
      </c>
    </row>
    <row r="279" spans="1:6" x14ac:dyDescent="0.35">
      <c r="A279" s="1"/>
      <c r="B279" s="1" t="s">
        <v>262</v>
      </c>
      <c r="C279" s="79">
        <v>8.4899999999999993E-3</v>
      </c>
      <c r="D279" s="79">
        <v>0.12273000000000001</v>
      </c>
      <c r="E279" s="72">
        <v>3014059</v>
      </c>
      <c r="F279" s="1" t="s">
        <v>12</v>
      </c>
    </row>
    <row r="280" spans="1:6" x14ac:dyDescent="0.35">
      <c r="A280" s="1"/>
      <c r="B280" s="1" t="s">
        <v>263</v>
      </c>
      <c r="C280" s="79">
        <v>4.9699999999999996E-3</v>
      </c>
      <c r="D280" s="79">
        <v>7.1889999999999996E-2</v>
      </c>
      <c r="E280" s="72">
        <v>1765463</v>
      </c>
      <c r="F280" s="1" t="s">
        <v>12</v>
      </c>
    </row>
    <row r="281" spans="1:6" x14ac:dyDescent="0.35">
      <c r="A281" s="1"/>
      <c r="B281" s="1" t="s">
        <v>265</v>
      </c>
      <c r="C281" s="79">
        <v>1.16E-3</v>
      </c>
      <c r="D281" s="79">
        <v>1.6729999999999998E-2</v>
      </c>
      <c r="E281" s="72">
        <v>410899</v>
      </c>
      <c r="F281" s="1" t="s">
        <v>12</v>
      </c>
    </row>
    <row r="282" spans="1:6" x14ac:dyDescent="0.35">
      <c r="A282" s="1"/>
      <c r="B282" s="1" t="s">
        <v>266</v>
      </c>
      <c r="C282" s="79">
        <v>5.9000000000000003E-4</v>
      </c>
      <c r="D282" s="79">
        <v>8.5100000000000002E-3</v>
      </c>
      <c r="E282" s="72">
        <v>209056</v>
      </c>
      <c r="F282" s="1" t="s">
        <v>12</v>
      </c>
    </row>
    <row r="283" spans="1:6" x14ac:dyDescent="0.35">
      <c r="A283" s="1"/>
      <c r="B283" s="1" t="s">
        <v>264</v>
      </c>
      <c r="C283" s="79">
        <v>0</v>
      </c>
      <c r="D283" s="79">
        <v>0</v>
      </c>
      <c r="E283" s="72">
        <v>0</v>
      </c>
      <c r="F283" s="1" t="s">
        <v>12</v>
      </c>
    </row>
    <row r="284" spans="1:6" x14ac:dyDescent="0.35">
      <c r="A284" s="1"/>
      <c r="B284" s="1" t="s">
        <v>267</v>
      </c>
      <c r="C284" s="79">
        <v>0</v>
      </c>
      <c r="D284" s="79">
        <v>0</v>
      </c>
      <c r="E284" s="72">
        <v>0</v>
      </c>
      <c r="F284" s="1" t="s">
        <v>12</v>
      </c>
    </row>
    <row r="285" spans="1:6" x14ac:dyDescent="0.35">
      <c r="A285" s="1" t="s">
        <v>108</v>
      </c>
      <c r="B285" s="1"/>
      <c r="C285" s="79"/>
      <c r="D285" s="79"/>
      <c r="E285" s="1"/>
      <c r="F285" s="1"/>
    </row>
    <row r="286" spans="1:6" x14ac:dyDescent="0.35">
      <c r="A286" s="1" t="s">
        <v>258</v>
      </c>
      <c r="B286" s="1"/>
      <c r="C286" s="79">
        <v>6.9199999999999998E-2</v>
      </c>
      <c r="D286" s="79">
        <v>1</v>
      </c>
      <c r="E286" s="72">
        <v>24558177</v>
      </c>
      <c r="F286" s="1" t="str">
        <f>F284</f>
        <v>MD</v>
      </c>
    </row>
    <row r="287" spans="1:6" x14ac:dyDescent="0.35">
      <c r="A287" s="1" t="s">
        <v>107</v>
      </c>
      <c r="B287" s="1"/>
      <c r="C287" s="79"/>
      <c r="D287" s="79"/>
      <c r="E287" s="72">
        <v>354903277</v>
      </c>
      <c r="F287" s="1" t="str">
        <f>F286</f>
        <v>MD</v>
      </c>
    </row>
    <row r="288" spans="1:6" x14ac:dyDescent="0.35">
      <c r="A288" s="1"/>
      <c r="B288" s="1"/>
      <c r="C288" s="79"/>
      <c r="D288" s="79"/>
      <c r="E288" s="1">
        <v>481</v>
      </c>
      <c r="F288" s="1" t="str">
        <f>F287</f>
        <v>MD</v>
      </c>
    </row>
    <row r="289" spans="1:6" x14ac:dyDescent="0.35">
      <c r="A289" s="1" t="s">
        <v>3</v>
      </c>
      <c r="B289" s="1"/>
      <c r="C289" s="79"/>
      <c r="D289" s="79"/>
      <c r="E289" s="1"/>
      <c r="F289" s="1"/>
    </row>
    <row r="290" spans="1:6" x14ac:dyDescent="0.35">
      <c r="A290" s="1"/>
      <c r="B290" s="1" t="s">
        <v>260</v>
      </c>
      <c r="C290" s="79">
        <v>4.1579999999999999E-2</v>
      </c>
      <c r="D290" s="79">
        <v>0.71021999999999996</v>
      </c>
      <c r="E290" s="72">
        <v>4936970</v>
      </c>
      <c r="F290" s="1" t="s">
        <v>3</v>
      </c>
    </row>
    <row r="291" spans="1:6" x14ac:dyDescent="0.35">
      <c r="A291" s="1"/>
      <c r="B291" s="1" t="s">
        <v>261</v>
      </c>
      <c r="C291" s="79">
        <v>1.1650000000000001E-2</v>
      </c>
      <c r="D291" s="79">
        <v>0.19900000000000001</v>
      </c>
      <c r="E291" s="72">
        <v>1383345</v>
      </c>
      <c r="F291" s="1" t="s">
        <v>3</v>
      </c>
    </row>
    <row r="292" spans="1:6" x14ac:dyDescent="0.35">
      <c r="A292" s="1"/>
      <c r="B292" s="1" t="s">
        <v>263</v>
      </c>
      <c r="C292" s="79">
        <v>2.3700000000000001E-3</v>
      </c>
      <c r="D292" s="79">
        <v>4.0439999999999997E-2</v>
      </c>
      <c r="E292" s="72">
        <v>281130</v>
      </c>
      <c r="F292" s="1" t="s">
        <v>3</v>
      </c>
    </row>
    <row r="293" spans="1:6" x14ac:dyDescent="0.35">
      <c r="A293" s="1"/>
      <c r="B293" s="1" t="s">
        <v>262</v>
      </c>
      <c r="C293" s="79">
        <v>2.3E-3</v>
      </c>
      <c r="D293" s="79">
        <v>3.9210000000000002E-2</v>
      </c>
      <c r="E293" s="72">
        <v>272543</v>
      </c>
      <c r="F293" s="1" t="s">
        <v>3</v>
      </c>
    </row>
    <row r="294" spans="1:6" x14ac:dyDescent="0.35">
      <c r="A294" s="1"/>
      <c r="B294" s="1" t="s">
        <v>266</v>
      </c>
      <c r="C294" s="79">
        <v>5.1999999999999995E-4</v>
      </c>
      <c r="D294" s="79">
        <v>8.8800000000000007E-3</v>
      </c>
      <c r="E294" s="72">
        <v>61698</v>
      </c>
      <c r="F294" s="1" t="s">
        <v>3</v>
      </c>
    </row>
    <row r="295" spans="1:6" x14ac:dyDescent="0.35">
      <c r="A295" s="1"/>
      <c r="B295" s="1" t="s">
        <v>265</v>
      </c>
      <c r="C295" s="79">
        <v>1.2999999999999999E-4</v>
      </c>
      <c r="D295" s="79">
        <v>2.2599999999999999E-3</v>
      </c>
      <c r="E295" s="72">
        <v>15682</v>
      </c>
      <c r="F295" s="1" t="s">
        <v>3</v>
      </c>
    </row>
    <row r="296" spans="1:6" x14ac:dyDescent="0.35">
      <c r="A296" s="1"/>
      <c r="B296" s="1" t="s">
        <v>264</v>
      </c>
      <c r="C296" s="79">
        <v>0</v>
      </c>
      <c r="D296" s="79">
        <v>0</v>
      </c>
      <c r="E296" s="72">
        <v>0</v>
      </c>
      <c r="F296" s="1" t="s">
        <v>3</v>
      </c>
    </row>
    <row r="297" spans="1:6" x14ac:dyDescent="0.35">
      <c r="A297" s="1"/>
      <c r="B297" s="1" t="s">
        <v>267</v>
      </c>
      <c r="C297" s="79">
        <v>0</v>
      </c>
      <c r="D297" s="79">
        <v>0</v>
      </c>
      <c r="E297" s="72">
        <v>0</v>
      </c>
      <c r="F297" s="1" t="s">
        <v>3</v>
      </c>
    </row>
    <row r="298" spans="1:6" x14ac:dyDescent="0.35">
      <c r="A298" s="1" t="s">
        <v>108</v>
      </c>
      <c r="B298" s="1"/>
      <c r="C298" s="79"/>
      <c r="D298" s="79"/>
      <c r="E298" s="1"/>
      <c r="F298" s="1"/>
    </row>
    <row r="299" spans="1:6" x14ac:dyDescent="0.35">
      <c r="A299" s="1" t="s">
        <v>258</v>
      </c>
      <c r="B299" s="1"/>
      <c r="C299" s="79">
        <v>5.8549999999999998E-2</v>
      </c>
      <c r="D299" s="79">
        <v>1</v>
      </c>
      <c r="E299" s="72">
        <v>6951368</v>
      </c>
      <c r="F299" s="1" t="str">
        <f>F297</f>
        <v>ME</v>
      </c>
    </row>
    <row r="300" spans="1:6" x14ac:dyDescent="0.35">
      <c r="A300" s="1" t="s">
        <v>107</v>
      </c>
      <c r="B300" s="1"/>
      <c r="C300" s="79"/>
      <c r="D300" s="79"/>
      <c r="E300" s="72">
        <v>118722808</v>
      </c>
      <c r="F300" s="1" t="str">
        <f>F299</f>
        <v>ME</v>
      </c>
    </row>
    <row r="301" spans="1:6" x14ac:dyDescent="0.35">
      <c r="A301" s="1"/>
      <c r="B301" s="1"/>
      <c r="C301" s="79"/>
      <c r="D301" s="79"/>
      <c r="E301" s="1">
        <v>360</v>
      </c>
      <c r="F301" s="1" t="str">
        <f>F300</f>
        <v>ME</v>
      </c>
    </row>
    <row r="302" spans="1:6" x14ac:dyDescent="0.35">
      <c r="A302" s="1" t="s">
        <v>39</v>
      </c>
      <c r="B302" s="1"/>
      <c r="C302" s="79"/>
      <c r="D302" s="79"/>
      <c r="E302" s="1"/>
      <c r="F302" s="1"/>
    </row>
    <row r="303" spans="1:6" x14ac:dyDescent="0.35">
      <c r="A303" s="1"/>
      <c r="B303" s="1" t="s">
        <v>260</v>
      </c>
      <c r="C303" s="79">
        <v>0.14022000000000001</v>
      </c>
      <c r="D303" s="79">
        <v>0.7198</v>
      </c>
      <c r="E303" s="72">
        <v>101584958</v>
      </c>
      <c r="F303" s="1" t="s">
        <v>39</v>
      </c>
    </row>
    <row r="304" spans="1:6" x14ac:dyDescent="0.35">
      <c r="A304" s="1"/>
      <c r="B304" s="1" t="s">
        <v>262</v>
      </c>
      <c r="C304" s="79">
        <v>2.8680000000000001E-2</v>
      </c>
      <c r="D304" s="79">
        <v>0.14724999999999999</v>
      </c>
      <c r="E304" s="72">
        <v>20780913</v>
      </c>
      <c r="F304" s="1" t="s">
        <v>39</v>
      </c>
    </row>
    <row r="305" spans="1:6" x14ac:dyDescent="0.35">
      <c r="A305" s="1"/>
      <c r="B305" s="1" t="s">
        <v>261</v>
      </c>
      <c r="C305" s="79">
        <v>1.651E-2</v>
      </c>
      <c r="D305" s="79">
        <v>8.4739999999999996E-2</v>
      </c>
      <c r="E305" s="72">
        <v>11958812</v>
      </c>
      <c r="F305" s="1" t="s">
        <v>39</v>
      </c>
    </row>
    <row r="306" spans="1:6" x14ac:dyDescent="0.35">
      <c r="A306" s="1"/>
      <c r="B306" s="1" t="s">
        <v>263</v>
      </c>
      <c r="C306" s="79">
        <v>4.4799999999999996E-3</v>
      </c>
      <c r="D306" s="79">
        <v>2.3019999999999999E-2</v>
      </c>
      <c r="E306" s="72">
        <v>3249151</v>
      </c>
      <c r="F306" s="1" t="s">
        <v>39</v>
      </c>
    </row>
    <row r="307" spans="1:6" x14ac:dyDescent="0.35">
      <c r="A307" s="1"/>
      <c r="B307" s="1" t="s">
        <v>266</v>
      </c>
      <c r="C307" s="79">
        <v>2.9299999999999999E-3</v>
      </c>
      <c r="D307" s="79">
        <v>1.504E-2</v>
      </c>
      <c r="E307" s="72">
        <v>2122341</v>
      </c>
      <c r="F307" s="1" t="s">
        <v>39</v>
      </c>
    </row>
    <row r="308" spans="1:6" x14ac:dyDescent="0.35">
      <c r="A308" s="1"/>
      <c r="B308" s="1" t="s">
        <v>265</v>
      </c>
      <c r="C308" s="79">
        <v>1.98E-3</v>
      </c>
      <c r="D308" s="79">
        <v>1.0160000000000001E-2</v>
      </c>
      <c r="E308" s="72">
        <v>1433589</v>
      </c>
      <c r="F308" s="1" t="s">
        <v>39</v>
      </c>
    </row>
    <row r="309" spans="1:6" x14ac:dyDescent="0.35">
      <c r="A309" s="1"/>
      <c r="B309" s="1" t="s">
        <v>264</v>
      </c>
      <c r="C309" s="79">
        <v>0</v>
      </c>
      <c r="D309" s="79">
        <v>0</v>
      </c>
      <c r="E309" s="72">
        <v>0</v>
      </c>
      <c r="F309" s="1" t="s">
        <v>39</v>
      </c>
    </row>
    <row r="310" spans="1:6" x14ac:dyDescent="0.35">
      <c r="A310" s="1"/>
      <c r="B310" s="1" t="s">
        <v>267</v>
      </c>
      <c r="C310" s="79">
        <v>0</v>
      </c>
      <c r="D310" s="79">
        <v>0</v>
      </c>
      <c r="E310" s="72">
        <v>0</v>
      </c>
      <c r="F310" s="1" t="s">
        <v>39</v>
      </c>
    </row>
    <row r="311" spans="1:6" x14ac:dyDescent="0.35">
      <c r="A311" s="1" t="s">
        <v>108</v>
      </c>
      <c r="B311" s="1"/>
      <c r="C311" s="79"/>
      <c r="D311" s="79"/>
      <c r="E311" s="1"/>
      <c r="F311" s="1"/>
    </row>
    <row r="312" spans="1:6" x14ac:dyDescent="0.35">
      <c r="A312" s="1" t="s">
        <v>258</v>
      </c>
      <c r="B312" s="1"/>
      <c r="C312" s="79">
        <v>0.1948</v>
      </c>
      <c r="D312" s="79">
        <v>1</v>
      </c>
      <c r="E312" s="72">
        <v>141129764</v>
      </c>
      <c r="F312" s="1" t="str">
        <f>F310</f>
        <v>MI</v>
      </c>
    </row>
    <row r="313" spans="1:6" x14ac:dyDescent="0.35">
      <c r="A313" s="1" t="s">
        <v>107</v>
      </c>
      <c r="B313" s="1"/>
      <c r="C313" s="79"/>
      <c r="D313" s="79"/>
      <c r="E313" s="72">
        <v>724479146</v>
      </c>
      <c r="F313" s="1" t="str">
        <f>F312</f>
        <v>MI</v>
      </c>
    </row>
    <row r="314" spans="1:6" x14ac:dyDescent="0.35">
      <c r="A314" s="1"/>
      <c r="B314" s="1"/>
      <c r="C314" s="79"/>
      <c r="D314" s="79"/>
      <c r="E314" s="1">
        <v>482</v>
      </c>
      <c r="F314" s="1" t="str">
        <f>F313</f>
        <v>MI</v>
      </c>
    </row>
    <row r="315" spans="1:6" x14ac:dyDescent="0.35">
      <c r="A315" s="1" t="s">
        <v>40</v>
      </c>
      <c r="B315" s="1"/>
      <c r="C315" s="79"/>
      <c r="D315" s="79"/>
      <c r="E315" s="1"/>
      <c r="F315" s="1"/>
    </row>
    <row r="316" spans="1:6" x14ac:dyDescent="0.35">
      <c r="A316" s="1"/>
      <c r="B316" s="1" t="s">
        <v>260</v>
      </c>
      <c r="C316" s="79">
        <v>5.7489999999999999E-2</v>
      </c>
      <c r="D316" s="79">
        <v>0.78478000000000003</v>
      </c>
      <c r="E316" s="72">
        <v>70249462</v>
      </c>
      <c r="F316" s="1" t="s">
        <v>40</v>
      </c>
    </row>
    <row r="317" spans="1:6" x14ac:dyDescent="0.35">
      <c r="A317" s="1"/>
      <c r="B317" s="1" t="s">
        <v>261</v>
      </c>
      <c r="C317" s="79">
        <v>1.278E-2</v>
      </c>
      <c r="D317" s="79">
        <v>0.17446</v>
      </c>
      <c r="E317" s="72">
        <v>15617027</v>
      </c>
      <c r="F317" s="1" t="s">
        <v>40</v>
      </c>
    </row>
    <row r="318" spans="1:6" x14ac:dyDescent="0.35">
      <c r="A318" s="1"/>
      <c r="B318" s="1" t="s">
        <v>264</v>
      </c>
      <c r="C318" s="79">
        <v>1.3500000000000001E-3</v>
      </c>
      <c r="D318" s="79">
        <v>1.839E-2</v>
      </c>
      <c r="E318" s="72">
        <v>1645810</v>
      </c>
      <c r="F318" s="1" t="s">
        <v>40</v>
      </c>
    </row>
    <row r="319" spans="1:6" x14ac:dyDescent="0.35">
      <c r="A319" s="1"/>
      <c r="B319" s="1" t="s">
        <v>263</v>
      </c>
      <c r="C319" s="79">
        <v>1.17E-3</v>
      </c>
      <c r="D319" s="79">
        <v>1.593E-2</v>
      </c>
      <c r="E319" s="72">
        <v>1426398</v>
      </c>
      <c r="F319" s="1" t="s">
        <v>40</v>
      </c>
    </row>
    <row r="320" spans="1:6" x14ac:dyDescent="0.35">
      <c r="A320" s="1"/>
      <c r="B320" s="1" t="s">
        <v>265</v>
      </c>
      <c r="C320" s="79">
        <v>3.5E-4</v>
      </c>
      <c r="D320" s="79">
        <v>4.7699999999999999E-3</v>
      </c>
      <c r="E320" s="72">
        <v>427049</v>
      </c>
      <c r="F320" s="1" t="s">
        <v>40</v>
      </c>
    </row>
    <row r="321" spans="1:6" x14ac:dyDescent="0.35">
      <c r="A321" s="1"/>
      <c r="B321" s="1" t="s">
        <v>266</v>
      </c>
      <c r="C321" s="79">
        <v>1.2E-4</v>
      </c>
      <c r="D321" s="79">
        <v>1.66E-3</v>
      </c>
      <c r="E321" s="72">
        <v>148788</v>
      </c>
      <c r="F321" s="1" t="s">
        <v>40</v>
      </c>
    </row>
    <row r="322" spans="1:6" x14ac:dyDescent="0.35">
      <c r="A322" s="1"/>
      <c r="B322" s="1" t="s">
        <v>262</v>
      </c>
      <c r="C322" s="79">
        <v>0</v>
      </c>
      <c r="D322" s="79">
        <v>0</v>
      </c>
      <c r="E322" s="72">
        <v>0</v>
      </c>
      <c r="F322" s="1" t="s">
        <v>40</v>
      </c>
    </row>
    <row r="323" spans="1:6" x14ac:dyDescent="0.35">
      <c r="A323" s="1"/>
      <c r="B323" s="1" t="s">
        <v>267</v>
      </c>
      <c r="C323" s="79">
        <v>0</v>
      </c>
      <c r="D323" s="79">
        <v>0</v>
      </c>
      <c r="E323" s="72">
        <v>0</v>
      </c>
      <c r="F323" s="1" t="s">
        <v>40</v>
      </c>
    </row>
    <row r="324" spans="1:6" x14ac:dyDescent="0.35">
      <c r="A324" s="1" t="s">
        <v>108</v>
      </c>
      <c r="B324" s="1"/>
      <c r="C324" s="79"/>
      <c r="D324" s="79"/>
      <c r="E324" s="1"/>
      <c r="F324" s="1"/>
    </row>
    <row r="325" spans="1:6" x14ac:dyDescent="0.35">
      <c r="A325" s="1" t="s">
        <v>258</v>
      </c>
      <c r="B325" s="1"/>
      <c r="C325" s="79">
        <v>7.3249999999999996E-2</v>
      </c>
      <c r="D325" s="79">
        <v>1</v>
      </c>
      <c r="E325" s="72">
        <v>89514533</v>
      </c>
      <c r="F325" s="1" t="str">
        <f>F323</f>
        <v>MN</v>
      </c>
    </row>
    <row r="326" spans="1:6" x14ac:dyDescent="0.35">
      <c r="A326" s="1" t="s">
        <v>107</v>
      </c>
      <c r="B326" s="1"/>
      <c r="C326" s="79"/>
      <c r="D326" s="79"/>
      <c r="E326" s="72">
        <v>1221965717</v>
      </c>
      <c r="F326" s="1" t="str">
        <f>F325</f>
        <v>MN</v>
      </c>
    </row>
    <row r="327" spans="1:6" x14ac:dyDescent="0.35">
      <c r="A327" s="1"/>
      <c r="B327" s="1"/>
      <c r="C327" s="79"/>
      <c r="D327" s="79"/>
      <c r="E327" s="1">
        <v>480</v>
      </c>
      <c r="F327" s="1" t="str">
        <f>F326</f>
        <v>MN</v>
      </c>
    </row>
    <row r="328" spans="1:6" x14ac:dyDescent="0.35">
      <c r="A328" s="1" t="s">
        <v>41</v>
      </c>
      <c r="B328" s="1"/>
      <c r="C328" s="79"/>
      <c r="D328" s="79"/>
      <c r="E328" s="1"/>
      <c r="F328" s="1"/>
    </row>
    <row r="329" spans="1:6" x14ac:dyDescent="0.35">
      <c r="A329" s="1"/>
      <c r="B329" s="1" t="s">
        <v>260</v>
      </c>
      <c r="C329" s="79">
        <v>5.7930000000000002E-2</v>
      </c>
      <c r="D329" s="79">
        <v>0.75912000000000002</v>
      </c>
      <c r="E329" s="72">
        <v>12748707</v>
      </c>
      <c r="F329" s="1" t="s">
        <v>41</v>
      </c>
    </row>
    <row r="330" spans="1:6" x14ac:dyDescent="0.35">
      <c r="A330" s="1"/>
      <c r="B330" s="1" t="s">
        <v>262</v>
      </c>
      <c r="C330" s="79">
        <v>7.0499999999999998E-3</v>
      </c>
      <c r="D330" s="79">
        <v>9.2410000000000006E-2</v>
      </c>
      <c r="E330" s="72">
        <v>1551993</v>
      </c>
      <c r="F330" s="1" t="s">
        <v>41</v>
      </c>
    </row>
    <row r="331" spans="1:6" x14ac:dyDescent="0.35">
      <c r="A331" s="1"/>
      <c r="B331" s="1" t="s">
        <v>265</v>
      </c>
      <c r="C331" s="79">
        <v>4.3499999999999997E-3</v>
      </c>
      <c r="D331" s="79">
        <v>5.7000000000000002E-2</v>
      </c>
      <c r="E331" s="72">
        <v>957297</v>
      </c>
      <c r="F331" s="1" t="s">
        <v>41</v>
      </c>
    </row>
    <row r="332" spans="1:6" x14ac:dyDescent="0.35">
      <c r="A332" s="1"/>
      <c r="B332" s="1" t="s">
        <v>263</v>
      </c>
      <c r="C332" s="79">
        <v>2.8E-3</v>
      </c>
      <c r="D332" s="79">
        <v>3.6720000000000003E-2</v>
      </c>
      <c r="E332" s="72">
        <v>616720</v>
      </c>
      <c r="F332" s="1" t="s">
        <v>41</v>
      </c>
    </row>
    <row r="333" spans="1:6" x14ac:dyDescent="0.35">
      <c r="A333" s="1"/>
      <c r="B333" s="1" t="s">
        <v>264</v>
      </c>
      <c r="C333" s="79">
        <v>2.2200000000000002E-3</v>
      </c>
      <c r="D333" s="79">
        <v>2.9100000000000001E-2</v>
      </c>
      <c r="E333" s="72">
        <v>488708</v>
      </c>
      <c r="F333" s="1" t="s">
        <v>41</v>
      </c>
    </row>
    <row r="334" spans="1:6" x14ac:dyDescent="0.35">
      <c r="A334" s="1"/>
      <c r="B334" s="1" t="s">
        <v>261</v>
      </c>
      <c r="C334" s="79">
        <v>1.9599999999999999E-3</v>
      </c>
      <c r="D334" s="79">
        <v>2.564E-2</v>
      </c>
      <c r="E334" s="72">
        <v>430684</v>
      </c>
      <c r="F334" s="1" t="s">
        <v>41</v>
      </c>
    </row>
    <row r="335" spans="1:6" x14ac:dyDescent="0.35">
      <c r="A335" s="1"/>
      <c r="B335" s="1" t="s">
        <v>266</v>
      </c>
      <c r="C335" s="79">
        <v>0</v>
      </c>
      <c r="D335" s="79">
        <v>0</v>
      </c>
      <c r="E335" s="72">
        <v>0</v>
      </c>
      <c r="F335" s="1" t="s">
        <v>41</v>
      </c>
    </row>
    <row r="336" spans="1:6" x14ac:dyDescent="0.35">
      <c r="A336" s="1"/>
      <c r="B336" s="1" t="s">
        <v>267</v>
      </c>
      <c r="C336" s="79">
        <v>0</v>
      </c>
      <c r="D336" s="79">
        <v>0</v>
      </c>
      <c r="E336" s="72">
        <v>0</v>
      </c>
      <c r="F336" s="1" t="s">
        <v>41</v>
      </c>
    </row>
    <row r="337" spans="1:6" x14ac:dyDescent="0.35">
      <c r="A337" s="1" t="s">
        <v>108</v>
      </c>
      <c r="B337" s="1"/>
      <c r="C337" s="79"/>
      <c r="D337" s="79"/>
      <c r="E337" s="1"/>
      <c r="F337" s="1"/>
    </row>
    <row r="338" spans="1:6" x14ac:dyDescent="0.35">
      <c r="A338" s="1" t="s">
        <v>258</v>
      </c>
      <c r="B338" s="1"/>
      <c r="C338" s="79">
        <v>7.6310000000000003E-2</v>
      </c>
      <c r="D338" s="79">
        <v>1</v>
      </c>
      <c r="E338" s="72">
        <v>16794108</v>
      </c>
      <c r="F338" s="1" t="str">
        <f>F336</f>
        <v>MO</v>
      </c>
    </row>
    <row r="339" spans="1:6" x14ac:dyDescent="0.35">
      <c r="A339" s="1" t="s">
        <v>107</v>
      </c>
      <c r="B339" s="1"/>
      <c r="C339" s="79"/>
      <c r="D339" s="79"/>
      <c r="E339" s="72">
        <v>220075712</v>
      </c>
      <c r="F339" s="1" t="str">
        <f>F338</f>
        <v>MO</v>
      </c>
    </row>
    <row r="340" spans="1:6" x14ac:dyDescent="0.35">
      <c r="A340" s="1"/>
      <c r="B340" s="1"/>
      <c r="C340" s="79"/>
      <c r="D340" s="79"/>
      <c r="E340" s="1">
        <v>480</v>
      </c>
      <c r="F340" s="1" t="str">
        <f>F339</f>
        <v>MO</v>
      </c>
    </row>
    <row r="341" spans="1:6" x14ac:dyDescent="0.35">
      <c r="A341" s="1" t="s">
        <v>20</v>
      </c>
      <c r="B341" s="1"/>
      <c r="C341" s="79"/>
      <c r="D341" s="79"/>
      <c r="E341" s="1"/>
      <c r="F341" s="1"/>
    </row>
    <row r="342" spans="1:6" x14ac:dyDescent="0.35">
      <c r="A342" s="1"/>
      <c r="B342" s="1" t="s">
        <v>260</v>
      </c>
      <c r="C342" s="79">
        <v>5.9069999999999998E-2</v>
      </c>
      <c r="D342" s="79">
        <v>0.72106000000000003</v>
      </c>
      <c r="E342" s="72">
        <v>3111286</v>
      </c>
      <c r="F342" s="1" t="s">
        <v>20</v>
      </c>
    </row>
    <row r="343" spans="1:6" x14ac:dyDescent="0.35">
      <c r="A343" s="1"/>
      <c r="B343" s="1" t="s">
        <v>261</v>
      </c>
      <c r="C343" s="79">
        <v>1.7860000000000001E-2</v>
      </c>
      <c r="D343" s="79">
        <v>0.21806</v>
      </c>
      <c r="E343" s="72">
        <v>940886</v>
      </c>
      <c r="F343" s="1" t="s">
        <v>20</v>
      </c>
    </row>
    <row r="344" spans="1:6" x14ac:dyDescent="0.35">
      <c r="A344" s="1"/>
      <c r="B344" s="1" t="s">
        <v>263</v>
      </c>
      <c r="C344" s="79">
        <v>2.66E-3</v>
      </c>
      <c r="D344" s="79">
        <v>3.2419999999999997E-2</v>
      </c>
      <c r="E344" s="72">
        <v>139885</v>
      </c>
      <c r="F344" s="1" t="s">
        <v>20</v>
      </c>
    </row>
    <row r="345" spans="1:6" x14ac:dyDescent="0.35">
      <c r="A345" s="1"/>
      <c r="B345" s="1" t="s">
        <v>262</v>
      </c>
      <c r="C345" s="79">
        <v>2.1800000000000001E-3</v>
      </c>
      <c r="D345" s="79">
        <v>2.6579999999999999E-2</v>
      </c>
      <c r="E345" s="72">
        <v>114683</v>
      </c>
      <c r="F345" s="1" t="s">
        <v>20</v>
      </c>
    </row>
    <row r="346" spans="1:6" x14ac:dyDescent="0.35">
      <c r="A346" s="1"/>
      <c r="B346" s="1" t="s">
        <v>265</v>
      </c>
      <c r="C346" s="79">
        <v>1.4999999999999999E-4</v>
      </c>
      <c r="D346" s="79">
        <v>1.8799999999999999E-3</v>
      </c>
      <c r="E346" s="72">
        <v>8126</v>
      </c>
      <c r="F346" s="1" t="s">
        <v>20</v>
      </c>
    </row>
    <row r="347" spans="1:6" x14ac:dyDescent="0.35">
      <c r="A347" s="1"/>
      <c r="B347" s="1" t="s">
        <v>266</v>
      </c>
      <c r="C347" s="79">
        <v>0</v>
      </c>
      <c r="D347" s="79">
        <v>0</v>
      </c>
      <c r="E347" s="72">
        <v>0</v>
      </c>
      <c r="F347" s="1" t="s">
        <v>20</v>
      </c>
    </row>
    <row r="348" spans="1:6" x14ac:dyDescent="0.35">
      <c r="A348" s="1"/>
      <c r="B348" s="1" t="s">
        <v>264</v>
      </c>
      <c r="C348" s="79">
        <v>0</v>
      </c>
      <c r="D348" s="79">
        <v>0</v>
      </c>
      <c r="E348" s="72">
        <v>0</v>
      </c>
      <c r="F348" s="1" t="s">
        <v>20</v>
      </c>
    </row>
    <row r="349" spans="1:6" x14ac:dyDescent="0.35">
      <c r="A349" s="1"/>
      <c r="B349" s="1" t="s">
        <v>267</v>
      </c>
      <c r="C349" s="79">
        <v>0</v>
      </c>
      <c r="D349" s="79">
        <v>0</v>
      </c>
      <c r="E349" s="72">
        <v>0</v>
      </c>
      <c r="F349" s="1" t="s">
        <v>20</v>
      </c>
    </row>
    <row r="350" spans="1:6" x14ac:dyDescent="0.35">
      <c r="A350" s="1" t="s">
        <v>108</v>
      </c>
      <c r="B350" s="1"/>
      <c r="C350" s="79"/>
      <c r="D350" s="79"/>
      <c r="E350" s="1"/>
      <c r="F350" s="1"/>
    </row>
    <row r="351" spans="1:6" x14ac:dyDescent="0.35">
      <c r="A351" s="1" t="s">
        <v>258</v>
      </c>
      <c r="B351" s="1"/>
      <c r="C351" s="79">
        <v>8.1920000000000007E-2</v>
      </c>
      <c r="D351" s="79">
        <v>1</v>
      </c>
      <c r="E351" s="72">
        <v>4314867</v>
      </c>
      <c r="F351" s="1" t="str">
        <f>F349</f>
        <v>MS</v>
      </c>
    </row>
    <row r="352" spans="1:6" x14ac:dyDescent="0.35">
      <c r="A352" s="1" t="s">
        <v>107</v>
      </c>
      <c r="B352" s="1"/>
      <c r="C352" s="79"/>
      <c r="D352" s="79"/>
      <c r="E352" s="72">
        <v>52672939</v>
      </c>
      <c r="F352" s="1" t="str">
        <f>F351</f>
        <v>MS</v>
      </c>
    </row>
    <row r="353" spans="1:6" x14ac:dyDescent="0.35">
      <c r="A353" s="1"/>
      <c r="B353" s="1"/>
      <c r="C353" s="79"/>
      <c r="D353" s="79"/>
      <c r="E353" s="1">
        <v>483</v>
      </c>
      <c r="F353" s="1" t="str">
        <f>F352</f>
        <v>MS</v>
      </c>
    </row>
    <row r="354" spans="1:6" x14ac:dyDescent="0.35">
      <c r="A354" s="1" t="s">
        <v>27</v>
      </c>
      <c r="B354" s="1"/>
      <c r="C354" s="79"/>
      <c r="D354" s="79"/>
      <c r="E354" s="1"/>
      <c r="F354" s="1"/>
    </row>
    <row r="355" spans="1:6" x14ac:dyDescent="0.35">
      <c r="A355" s="1"/>
      <c r="B355" s="1" t="s">
        <v>260</v>
      </c>
      <c r="C355" s="79">
        <v>3.3910000000000003E-2</v>
      </c>
      <c r="D355" s="79">
        <v>0.84897999999999996</v>
      </c>
      <c r="E355" s="72">
        <v>3565725</v>
      </c>
      <c r="F355" s="1" t="s">
        <v>27</v>
      </c>
    </row>
    <row r="356" spans="1:6" x14ac:dyDescent="0.35">
      <c r="A356" s="1"/>
      <c r="B356" s="1" t="s">
        <v>262</v>
      </c>
      <c r="C356" s="79">
        <v>4.2700000000000004E-3</v>
      </c>
      <c r="D356" s="79">
        <v>0.10693999999999999</v>
      </c>
      <c r="E356" s="72">
        <v>449164</v>
      </c>
      <c r="F356" s="1" t="s">
        <v>27</v>
      </c>
    </row>
    <row r="357" spans="1:6" x14ac:dyDescent="0.35">
      <c r="A357" s="1"/>
      <c r="B357" s="1" t="s">
        <v>263</v>
      </c>
      <c r="C357" s="79">
        <v>1.73E-3</v>
      </c>
      <c r="D357" s="79">
        <v>4.3319999999999997E-2</v>
      </c>
      <c r="E357" s="72">
        <v>181946</v>
      </c>
      <c r="F357" s="1" t="s">
        <v>27</v>
      </c>
    </row>
    <row r="358" spans="1:6" x14ac:dyDescent="0.35">
      <c r="A358" s="1"/>
      <c r="B358" s="1" t="s">
        <v>261</v>
      </c>
      <c r="C358" s="79">
        <v>3.0000000000000001E-5</v>
      </c>
      <c r="D358" s="79">
        <v>7.6000000000000004E-4</v>
      </c>
      <c r="E358" s="72">
        <v>3178</v>
      </c>
      <c r="F358" s="1" t="s">
        <v>27</v>
      </c>
    </row>
    <row r="359" spans="1:6" x14ac:dyDescent="0.35">
      <c r="A359" s="1"/>
      <c r="B359" s="1" t="s">
        <v>265</v>
      </c>
      <c r="C359" s="79">
        <v>0</v>
      </c>
      <c r="D359" s="79">
        <v>0</v>
      </c>
      <c r="E359" s="72">
        <v>0</v>
      </c>
      <c r="F359" s="1" t="s">
        <v>27</v>
      </c>
    </row>
    <row r="360" spans="1:6" x14ac:dyDescent="0.35">
      <c r="A360" s="1"/>
      <c r="B360" s="1" t="s">
        <v>266</v>
      </c>
      <c r="C360" s="79">
        <v>0</v>
      </c>
      <c r="D360" s="79">
        <v>0</v>
      </c>
      <c r="E360" s="72">
        <v>0</v>
      </c>
      <c r="F360" s="1" t="s">
        <v>27</v>
      </c>
    </row>
    <row r="361" spans="1:6" x14ac:dyDescent="0.35">
      <c r="A361" s="1"/>
      <c r="B361" s="1" t="s">
        <v>264</v>
      </c>
      <c r="C361" s="79">
        <v>0</v>
      </c>
      <c r="D361" s="79">
        <v>0</v>
      </c>
      <c r="E361" s="72">
        <v>0</v>
      </c>
      <c r="F361" s="1" t="s">
        <v>27</v>
      </c>
    </row>
    <row r="362" spans="1:6" x14ac:dyDescent="0.35">
      <c r="A362" s="1"/>
      <c r="B362" s="1" t="s">
        <v>267</v>
      </c>
      <c r="C362" s="79">
        <v>0</v>
      </c>
      <c r="D362" s="79">
        <v>0</v>
      </c>
      <c r="E362" s="72">
        <v>0</v>
      </c>
      <c r="F362" s="1" t="s">
        <v>27</v>
      </c>
    </row>
    <row r="363" spans="1:6" x14ac:dyDescent="0.35">
      <c r="A363" s="1" t="s">
        <v>108</v>
      </c>
      <c r="B363" s="1"/>
      <c r="C363" s="79"/>
      <c r="D363" s="79"/>
      <c r="E363" s="1"/>
      <c r="F363" s="1"/>
    </row>
    <row r="364" spans="1:6" x14ac:dyDescent="0.35">
      <c r="A364" s="1" t="s">
        <v>258</v>
      </c>
      <c r="B364" s="1"/>
      <c r="C364" s="79">
        <v>3.9949999999999999E-2</v>
      </c>
      <c r="D364" s="79">
        <v>1</v>
      </c>
      <c r="E364" s="72">
        <v>4200012</v>
      </c>
      <c r="F364" s="1" t="str">
        <f>F362</f>
        <v>MT</v>
      </c>
    </row>
    <row r="365" spans="1:6" x14ac:dyDescent="0.35">
      <c r="A365" s="1" t="s">
        <v>107</v>
      </c>
      <c r="B365" s="1"/>
      <c r="C365" s="79"/>
      <c r="D365" s="79"/>
      <c r="E365" s="72">
        <v>105138010</v>
      </c>
      <c r="F365" s="1" t="str">
        <f>F364</f>
        <v>MT</v>
      </c>
    </row>
    <row r="366" spans="1:6" x14ac:dyDescent="0.35">
      <c r="A366" s="1"/>
      <c r="B366" s="1"/>
      <c r="C366" s="79"/>
      <c r="D366" s="79"/>
      <c r="E366" s="1">
        <v>364</v>
      </c>
      <c r="F366" s="1" t="str">
        <f>F365</f>
        <v>MT</v>
      </c>
    </row>
    <row r="367" spans="1:6" x14ac:dyDescent="0.35">
      <c r="A367" s="1" t="s">
        <v>21</v>
      </c>
      <c r="B367" s="1"/>
      <c r="C367" s="79"/>
      <c r="D367" s="79"/>
      <c r="E367" s="1"/>
      <c r="F367" s="1"/>
    </row>
    <row r="368" spans="1:6" x14ac:dyDescent="0.35">
      <c r="A368" s="1"/>
      <c r="B368" s="1" t="s">
        <v>260</v>
      </c>
      <c r="C368" s="79">
        <v>0.20491999999999999</v>
      </c>
      <c r="D368" s="79">
        <v>0.94794999999999996</v>
      </c>
      <c r="E368" s="72">
        <v>40589950</v>
      </c>
      <c r="F368" s="1" t="s">
        <v>21</v>
      </c>
    </row>
    <row r="369" spans="1:6" x14ac:dyDescent="0.35">
      <c r="A369" s="1"/>
      <c r="B369" s="1" t="s">
        <v>261</v>
      </c>
      <c r="C369" s="79">
        <v>4.2100000000000002E-3</v>
      </c>
      <c r="D369" s="79">
        <v>1.9460000000000002E-2</v>
      </c>
      <c r="E369" s="72">
        <v>833116</v>
      </c>
      <c r="F369" s="1" t="s">
        <v>21</v>
      </c>
    </row>
    <row r="370" spans="1:6" x14ac:dyDescent="0.35">
      <c r="A370" s="1"/>
      <c r="B370" s="1" t="s">
        <v>263</v>
      </c>
      <c r="C370" s="79">
        <v>2.5200000000000001E-3</v>
      </c>
      <c r="D370" s="79">
        <v>1.1650000000000001E-2</v>
      </c>
      <c r="E370" s="72">
        <v>498718</v>
      </c>
      <c r="F370" s="1" t="s">
        <v>21</v>
      </c>
    </row>
    <row r="371" spans="1:6" x14ac:dyDescent="0.35">
      <c r="A371" s="1"/>
      <c r="B371" s="1" t="s">
        <v>267</v>
      </c>
      <c r="C371" s="79">
        <v>2.2699999999999999E-3</v>
      </c>
      <c r="D371" s="79">
        <v>1.0500000000000001E-2</v>
      </c>
      <c r="E371" s="72">
        <v>449759</v>
      </c>
      <c r="F371" s="1" t="s">
        <v>21</v>
      </c>
    </row>
    <row r="372" spans="1:6" x14ac:dyDescent="0.35">
      <c r="A372" s="1"/>
      <c r="B372" s="1" t="s">
        <v>266</v>
      </c>
      <c r="C372" s="79">
        <v>2.2599999999999999E-3</v>
      </c>
      <c r="D372" s="79">
        <v>1.0449999999999999E-2</v>
      </c>
      <c r="E372" s="72">
        <v>447337</v>
      </c>
      <c r="F372" s="1" t="s">
        <v>21</v>
      </c>
    </row>
    <row r="373" spans="1:6" x14ac:dyDescent="0.35">
      <c r="A373" s="1"/>
      <c r="B373" s="1" t="s">
        <v>265</v>
      </c>
      <c r="C373" s="79">
        <v>0</v>
      </c>
      <c r="D373" s="79">
        <v>0</v>
      </c>
      <c r="E373" s="72">
        <v>0</v>
      </c>
      <c r="F373" s="1" t="s">
        <v>21</v>
      </c>
    </row>
    <row r="374" spans="1:6" x14ac:dyDescent="0.35">
      <c r="A374" s="1"/>
      <c r="B374" s="1" t="s">
        <v>262</v>
      </c>
      <c r="C374" s="79">
        <v>0</v>
      </c>
      <c r="D374" s="79">
        <v>0</v>
      </c>
      <c r="E374" s="72">
        <v>0</v>
      </c>
      <c r="F374" s="1" t="s">
        <v>21</v>
      </c>
    </row>
    <row r="375" spans="1:6" x14ac:dyDescent="0.35">
      <c r="A375" s="1"/>
      <c r="B375" s="1" t="s">
        <v>264</v>
      </c>
      <c r="C375" s="79">
        <v>0</v>
      </c>
      <c r="D375" s="79">
        <v>0</v>
      </c>
      <c r="E375" s="72">
        <v>0</v>
      </c>
      <c r="F375" s="1" t="s">
        <v>21</v>
      </c>
    </row>
    <row r="376" spans="1:6" x14ac:dyDescent="0.35">
      <c r="A376" s="1" t="s">
        <v>108</v>
      </c>
      <c r="B376" s="1"/>
      <c r="C376" s="79"/>
      <c r="D376" s="79"/>
      <c r="E376" s="1"/>
      <c r="F376" s="1"/>
    </row>
    <row r="377" spans="1:6" x14ac:dyDescent="0.35">
      <c r="A377" s="1" t="s">
        <v>258</v>
      </c>
      <c r="B377" s="1"/>
      <c r="C377" s="79">
        <v>0.21617</v>
      </c>
      <c r="D377" s="79">
        <v>1</v>
      </c>
      <c r="E377" s="72">
        <v>42818880</v>
      </c>
      <c r="F377" s="1" t="str">
        <f>F375</f>
        <v>NC</v>
      </c>
    </row>
    <row r="378" spans="1:6" x14ac:dyDescent="0.35">
      <c r="A378" s="1" t="s">
        <v>107</v>
      </c>
      <c r="B378" s="1"/>
      <c r="C378" s="79"/>
      <c r="D378" s="79"/>
      <c r="E378" s="72">
        <v>198078937</v>
      </c>
      <c r="F378" s="1" t="str">
        <f>F377</f>
        <v>NC</v>
      </c>
    </row>
    <row r="379" spans="1:6" x14ac:dyDescent="0.35">
      <c r="A379" s="1"/>
      <c r="B379" s="1"/>
      <c r="C379" s="79"/>
      <c r="D379" s="79"/>
      <c r="E379" s="1">
        <v>520</v>
      </c>
      <c r="F379" s="1" t="str">
        <f>F378</f>
        <v>NC</v>
      </c>
    </row>
    <row r="380" spans="1:6" x14ac:dyDescent="0.35">
      <c r="A380" s="1" t="s">
        <v>28</v>
      </c>
      <c r="B380" s="1"/>
      <c r="C380" s="79"/>
      <c r="D380" s="79"/>
      <c r="E380" s="1"/>
      <c r="F380" s="1"/>
    </row>
    <row r="381" spans="1:6" x14ac:dyDescent="0.35">
      <c r="A381" s="1"/>
      <c r="B381" s="1" t="s">
        <v>260</v>
      </c>
      <c r="C381" s="79">
        <v>4.2340000000000003E-2</v>
      </c>
      <c r="D381" s="79">
        <v>0.84080999999999995</v>
      </c>
      <c r="E381" s="72">
        <v>3119056</v>
      </c>
      <c r="F381" s="1" t="s">
        <v>28</v>
      </c>
    </row>
    <row r="382" spans="1:6" x14ac:dyDescent="0.35">
      <c r="A382" s="1"/>
      <c r="B382" s="1" t="s">
        <v>261</v>
      </c>
      <c r="C382" s="79">
        <v>8.0199999999999994E-3</v>
      </c>
      <c r="D382" s="79">
        <v>0.15919</v>
      </c>
      <c r="E382" s="72">
        <v>590514</v>
      </c>
      <c r="F382" s="1" t="s">
        <v>28</v>
      </c>
    </row>
    <row r="383" spans="1:6" x14ac:dyDescent="0.35">
      <c r="A383" s="1"/>
      <c r="B383" s="1" t="s">
        <v>265</v>
      </c>
      <c r="C383" s="79">
        <v>0</v>
      </c>
      <c r="D383" s="79">
        <v>0</v>
      </c>
      <c r="E383" s="72">
        <v>0</v>
      </c>
      <c r="F383" s="1" t="s">
        <v>28</v>
      </c>
    </row>
    <row r="384" spans="1:6" x14ac:dyDescent="0.35">
      <c r="A384" s="1"/>
      <c r="B384" s="1" t="s">
        <v>263</v>
      </c>
      <c r="C384" s="79">
        <v>0</v>
      </c>
      <c r="D384" s="79">
        <v>0</v>
      </c>
      <c r="E384" s="72">
        <v>0</v>
      </c>
      <c r="F384" s="1" t="s">
        <v>28</v>
      </c>
    </row>
    <row r="385" spans="1:6" x14ac:dyDescent="0.35">
      <c r="A385" s="1"/>
      <c r="B385" s="1" t="s">
        <v>262</v>
      </c>
      <c r="C385" s="79">
        <v>0</v>
      </c>
      <c r="D385" s="79">
        <v>0</v>
      </c>
      <c r="E385" s="72">
        <v>0</v>
      </c>
      <c r="F385" s="1" t="s">
        <v>28</v>
      </c>
    </row>
    <row r="386" spans="1:6" x14ac:dyDescent="0.35">
      <c r="A386" s="1"/>
      <c r="B386" s="1" t="s">
        <v>266</v>
      </c>
      <c r="C386" s="79">
        <v>0</v>
      </c>
      <c r="D386" s="79">
        <v>0</v>
      </c>
      <c r="E386" s="72">
        <v>0</v>
      </c>
      <c r="F386" s="1" t="s">
        <v>28</v>
      </c>
    </row>
    <row r="387" spans="1:6" x14ac:dyDescent="0.35">
      <c r="A387" s="1"/>
      <c r="B387" s="1" t="s">
        <v>264</v>
      </c>
      <c r="C387" s="79">
        <v>0</v>
      </c>
      <c r="D387" s="79">
        <v>0</v>
      </c>
      <c r="E387" s="72">
        <v>0</v>
      </c>
      <c r="F387" s="1" t="s">
        <v>28</v>
      </c>
    </row>
    <row r="388" spans="1:6" x14ac:dyDescent="0.35">
      <c r="A388" s="1"/>
      <c r="B388" s="1" t="s">
        <v>267</v>
      </c>
      <c r="C388" s="79">
        <v>0</v>
      </c>
      <c r="D388" s="79">
        <v>0</v>
      </c>
      <c r="E388" s="72">
        <v>0</v>
      </c>
      <c r="F388" s="1" t="s">
        <v>28</v>
      </c>
    </row>
    <row r="389" spans="1:6" x14ac:dyDescent="0.35">
      <c r="A389" s="1" t="s">
        <v>108</v>
      </c>
      <c r="B389" s="1"/>
      <c r="C389" s="79"/>
      <c r="D389" s="79"/>
      <c r="E389" s="1"/>
      <c r="F389" s="1"/>
    </row>
    <row r="390" spans="1:6" x14ac:dyDescent="0.35">
      <c r="A390" s="1" t="s">
        <v>258</v>
      </c>
      <c r="B390" s="1"/>
      <c r="C390" s="79">
        <v>5.0349999999999999E-2</v>
      </c>
      <c r="D390" s="79">
        <v>1</v>
      </c>
      <c r="E390" s="72">
        <v>3709570</v>
      </c>
      <c r="F390" s="1" t="str">
        <f>F388</f>
        <v>ND</v>
      </c>
    </row>
    <row r="391" spans="1:6" x14ac:dyDescent="0.35">
      <c r="A391" s="1" t="s">
        <v>107</v>
      </c>
      <c r="B391" s="1"/>
      <c r="C391" s="79"/>
      <c r="D391" s="79"/>
      <c r="E391" s="72">
        <v>73672953</v>
      </c>
      <c r="F391" s="1" t="str">
        <f>F390</f>
        <v>ND</v>
      </c>
    </row>
    <row r="392" spans="1:6" x14ac:dyDescent="0.35">
      <c r="A392" s="1"/>
      <c r="B392" s="1"/>
      <c r="C392" s="79"/>
      <c r="D392" s="79"/>
      <c r="E392" s="1">
        <v>366</v>
      </c>
      <c r="F392" s="1" t="str">
        <f>F391</f>
        <v>ND</v>
      </c>
    </row>
    <row r="393" spans="1:6" x14ac:dyDescent="0.35">
      <c r="A393" s="1" t="s">
        <v>42</v>
      </c>
      <c r="B393" s="1"/>
      <c r="C393" s="79"/>
      <c r="D393" s="79"/>
      <c r="E393" s="1"/>
      <c r="F393" s="1"/>
    </row>
    <row r="394" spans="1:6" x14ac:dyDescent="0.35">
      <c r="A394" s="1"/>
      <c r="B394" s="1" t="s">
        <v>260</v>
      </c>
      <c r="C394" s="79">
        <v>6.5559999999999993E-2</v>
      </c>
      <c r="D394" s="79">
        <v>0.55513999999999997</v>
      </c>
      <c r="E394" s="72">
        <v>5706217</v>
      </c>
      <c r="F394" s="1" t="s">
        <v>42</v>
      </c>
    </row>
    <row r="395" spans="1:6" x14ac:dyDescent="0.35">
      <c r="A395" s="1"/>
      <c r="B395" s="1" t="s">
        <v>264</v>
      </c>
      <c r="C395" s="79">
        <v>2.282E-2</v>
      </c>
      <c r="D395" s="79">
        <v>0.19325999999999999</v>
      </c>
      <c r="E395" s="72">
        <v>1986518</v>
      </c>
      <c r="F395" s="1" t="s">
        <v>42</v>
      </c>
    </row>
    <row r="396" spans="1:6" x14ac:dyDescent="0.35">
      <c r="A396" s="1"/>
      <c r="B396" s="1" t="s">
        <v>266</v>
      </c>
      <c r="C396" s="79">
        <v>1.985E-2</v>
      </c>
      <c r="D396" s="79">
        <v>0.16808999999999999</v>
      </c>
      <c r="E396" s="72">
        <v>1727809</v>
      </c>
      <c r="F396" s="1" t="s">
        <v>42</v>
      </c>
    </row>
    <row r="397" spans="1:6" x14ac:dyDescent="0.35">
      <c r="A397" s="1"/>
      <c r="B397" s="1" t="s">
        <v>261</v>
      </c>
      <c r="C397" s="79">
        <v>7.9000000000000008E-3</v>
      </c>
      <c r="D397" s="79">
        <v>6.6879999999999995E-2</v>
      </c>
      <c r="E397" s="72">
        <v>687472</v>
      </c>
      <c r="F397" s="1" t="s">
        <v>42</v>
      </c>
    </row>
    <row r="398" spans="1:6" x14ac:dyDescent="0.35">
      <c r="A398" s="1"/>
      <c r="B398" s="1" t="s">
        <v>262</v>
      </c>
      <c r="C398" s="79">
        <v>1.6900000000000001E-3</v>
      </c>
      <c r="D398" s="79">
        <v>1.431E-2</v>
      </c>
      <c r="E398" s="72">
        <v>147062</v>
      </c>
      <c r="F398" s="1" t="s">
        <v>42</v>
      </c>
    </row>
    <row r="399" spans="1:6" x14ac:dyDescent="0.35">
      <c r="A399" s="1"/>
      <c r="B399" s="1" t="s">
        <v>265</v>
      </c>
      <c r="C399" s="79">
        <v>2.7E-4</v>
      </c>
      <c r="D399" s="79">
        <v>2.32E-3</v>
      </c>
      <c r="E399" s="72">
        <v>23862</v>
      </c>
      <c r="F399" s="1" t="s">
        <v>42</v>
      </c>
    </row>
    <row r="400" spans="1:6" x14ac:dyDescent="0.35">
      <c r="A400" s="1"/>
      <c r="B400" s="1" t="s">
        <v>263</v>
      </c>
      <c r="C400" s="79">
        <v>0</v>
      </c>
      <c r="D400" s="79">
        <v>0</v>
      </c>
      <c r="E400" s="72">
        <v>0</v>
      </c>
      <c r="F400" s="1" t="s">
        <v>42</v>
      </c>
    </row>
    <row r="401" spans="1:6" x14ac:dyDescent="0.35">
      <c r="A401" s="1"/>
      <c r="B401" s="1" t="s">
        <v>267</v>
      </c>
      <c r="C401" s="79">
        <v>0</v>
      </c>
      <c r="D401" s="79">
        <v>0</v>
      </c>
      <c r="E401" s="72">
        <v>0</v>
      </c>
      <c r="F401" s="1" t="s">
        <v>42</v>
      </c>
    </row>
    <row r="402" spans="1:6" x14ac:dyDescent="0.35">
      <c r="A402" s="1" t="s">
        <v>108</v>
      </c>
      <c r="B402" s="1"/>
      <c r="C402" s="79"/>
      <c r="D402" s="79"/>
      <c r="E402" s="1"/>
      <c r="F402" s="1"/>
    </row>
    <row r="403" spans="1:6" x14ac:dyDescent="0.35">
      <c r="A403" s="1" t="s">
        <v>258</v>
      </c>
      <c r="B403" s="1"/>
      <c r="C403" s="79">
        <v>0.11809</v>
      </c>
      <c r="D403" s="79">
        <v>1</v>
      </c>
      <c r="E403" s="72">
        <v>10278939</v>
      </c>
      <c r="F403" s="1" t="str">
        <f>F401</f>
        <v>NE</v>
      </c>
    </row>
    <row r="404" spans="1:6" x14ac:dyDescent="0.35">
      <c r="A404" s="1" t="s">
        <v>107</v>
      </c>
      <c r="B404" s="1"/>
      <c r="C404" s="79"/>
      <c r="D404" s="79"/>
      <c r="E404" s="72">
        <v>87044214</v>
      </c>
      <c r="F404" s="1" t="str">
        <f>F403</f>
        <v>NE</v>
      </c>
    </row>
    <row r="405" spans="1:6" x14ac:dyDescent="0.35">
      <c r="A405" s="1"/>
      <c r="B405" s="1"/>
      <c r="C405" s="79"/>
      <c r="D405" s="79"/>
      <c r="E405" s="1">
        <v>360</v>
      </c>
      <c r="F405" s="1" t="str">
        <f>F404</f>
        <v>NE</v>
      </c>
    </row>
    <row r="406" spans="1:6" x14ac:dyDescent="0.35">
      <c r="A406" s="1" t="s">
        <v>4</v>
      </c>
      <c r="B406" s="1"/>
      <c r="C406" s="79"/>
      <c r="D406" s="79"/>
      <c r="E406" s="1"/>
      <c r="F406" s="1"/>
    </row>
    <row r="407" spans="1:6" x14ac:dyDescent="0.35">
      <c r="A407" s="1"/>
      <c r="B407" s="1" t="s">
        <v>260</v>
      </c>
      <c r="C407" s="79">
        <v>6.8690000000000001E-2</v>
      </c>
      <c r="D407" s="79">
        <v>0.90478000000000003</v>
      </c>
      <c r="E407" s="72">
        <v>2628931</v>
      </c>
      <c r="F407" s="1" t="s">
        <v>4</v>
      </c>
    </row>
    <row r="408" spans="1:6" x14ac:dyDescent="0.35">
      <c r="A408" s="1"/>
      <c r="B408" s="1" t="s">
        <v>262</v>
      </c>
      <c r="C408" s="79">
        <v>4.1999999999999997E-3</v>
      </c>
      <c r="D408" s="79">
        <v>5.5370000000000003E-2</v>
      </c>
      <c r="E408" s="72">
        <v>160890</v>
      </c>
      <c r="F408" s="1" t="s">
        <v>4</v>
      </c>
    </row>
    <row r="409" spans="1:6" x14ac:dyDescent="0.35">
      <c r="A409" s="1"/>
      <c r="B409" s="1" t="s">
        <v>261</v>
      </c>
      <c r="C409" s="79">
        <v>3.0300000000000001E-3</v>
      </c>
      <c r="D409" s="79">
        <v>3.984E-2</v>
      </c>
      <c r="E409" s="72">
        <v>115772</v>
      </c>
      <c r="F409" s="1" t="s">
        <v>4</v>
      </c>
    </row>
    <row r="410" spans="1:6" x14ac:dyDescent="0.35">
      <c r="A410" s="1"/>
      <c r="B410" s="1" t="s">
        <v>265</v>
      </c>
      <c r="C410" s="79">
        <v>0</v>
      </c>
      <c r="D410" s="79">
        <v>0</v>
      </c>
      <c r="E410" s="72">
        <v>0</v>
      </c>
      <c r="F410" s="1" t="s">
        <v>4</v>
      </c>
    </row>
    <row r="411" spans="1:6" x14ac:dyDescent="0.35">
      <c r="A411" s="1"/>
      <c r="B411" s="1" t="s">
        <v>263</v>
      </c>
      <c r="C411" s="79">
        <v>0</v>
      </c>
      <c r="D411" s="79">
        <v>0</v>
      </c>
      <c r="E411" s="72">
        <v>0</v>
      </c>
      <c r="F411" s="1" t="s">
        <v>4</v>
      </c>
    </row>
    <row r="412" spans="1:6" x14ac:dyDescent="0.35">
      <c r="A412" s="1"/>
      <c r="B412" s="1" t="s">
        <v>266</v>
      </c>
      <c r="C412" s="79">
        <v>0</v>
      </c>
      <c r="D412" s="79">
        <v>0</v>
      </c>
      <c r="E412" s="72">
        <v>0</v>
      </c>
      <c r="F412" s="1" t="s">
        <v>4</v>
      </c>
    </row>
    <row r="413" spans="1:6" x14ac:dyDescent="0.35">
      <c r="A413" s="1"/>
      <c r="B413" s="1" t="s">
        <v>264</v>
      </c>
      <c r="C413" s="79">
        <v>0</v>
      </c>
      <c r="D413" s="79">
        <v>0</v>
      </c>
      <c r="E413" s="72">
        <v>0</v>
      </c>
      <c r="F413" s="1" t="s">
        <v>4</v>
      </c>
    </row>
    <row r="414" spans="1:6" x14ac:dyDescent="0.35">
      <c r="A414" s="1"/>
      <c r="B414" s="1" t="s">
        <v>267</v>
      </c>
      <c r="C414" s="79">
        <v>0</v>
      </c>
      <c r="D414" s="79">
        <v>0</v>
      </c>
      <c r="E414" s="72">
        <v>0</v>
      </c>
      <c r="F414" s="1" t="s">
        <v>4</v>
      </c>
    </row>
    <row r="415" spans="1:6" x14ac:dyDescent="0.35">
      <c r="A415" s="1" t="s">
        <v>108</v>
      </c>
      <c r="B415" s="1"/>
      <c r="C415" s="79"/>
      <c r="D415" s="79"/>
      <c r="E415" s="1"/>
      <c r="F415" s="1"/>
    </row>
    <row r="416" spans="1:6" x14ac:dyDescent="0.35">
      <c r="A416" s="1" t="s">
        <v>258</v>
      </c>
      <c r="B416" s="1"/>
      <c r="C416" s="79">
        <v>7.5920000000000001E-2</v>
      </c>
      <c r="D416" s="79">
        <v>1</v>
      </c>
      <c r="E416" s="72">
        <v>2905593</v>
      </c>
      <c r="F416" s="1" t="str">
        <f>F414</f>
        <v>NH</v>
      </c>
    </row>
    <row r="417" spans="1:6" x14ac:dyDescent="0.35">
      <c r="A417" s="1" t="s">
        <v>107</v>
      </c>
      <c r="B417" s="1"/>
      <c r="C417" s="79"/>
      <c r="D417" s="79"/>
      <c r="E417" s="72">
        <v>38270740</v>
      </c>
      <c r="F417" s="1" t="str">
        <f>F416</f>
        <v>NH</v>
      </c>
    </row>
    <row r="418" spans="1:6" x14ac:dyDescent="0.35">
      <c r="A418" s="1"/>
      <c r="B418" s="1"/>
      <c r="C418" s="79"/>
      <c r="D418" s="79"/>
      <c r="E418" s="1">
        <v>363</v>
      </c>
      <c r="F418" s="1" t="str">
        <f>F417</f>
        <v>NH</v>
      </c>
    </row>
    <row r="419" spans="1:6" x14ac:dyDescent="0.35">
      <c r="A419" s="1" t="s">
        <v>5</v>
      </c>
      <c r="B419" s="1"/>
      <c r="C419" s="79"/>
      <c r="D419" s="79"/>
      <c r="E419" s="1"/>
      <c r="F419" s="1"/>
    </row>
    <row r="420" spans="1:6" x14ac:dyDescent="0.35">
      <c r="A420" s="1"/>
      <c r="B420" s="1" t="s">
        <v>260</v>
      </c>
      <c r="C420" s="79">
        <v>0.16506999999999999</v>
      </c>
      <c r="D420" s="79">
        <v>0.81081000000000003</v>
      </c>
      <c r="E420" s="72">
        <v>436786776</v>
      </c>
      <c r="F420" s="1" t="s">
        <v>5</v>
      </c>
    </row>
    <row r="421" spans="1:6" x14ac:dyDescent="0.35">
      <c r="A421" s="1"/>
      <c r="B421" s="1" t="s">
        <v>265</v>
      </c>
      <c r="C421" s="79">
        <v>1.538E-2</v>
      </c>
      <c r="D421" s="79">
        <v>7.5539999999999996E-2</v>
      </c>
      <c r="E421" s="72">
        <v>40691114</v>
      </c>
      <c r="F421" s="1" t="s">
        <v>5</v>
      </c>
    </row>
    <row r="422" spans="1:6" x14ac:dyDescent="0.35">
      <c r="A422" s="1"/>
      <c r="B422" s="1" t="s">
        <v>263</v>
      </c>
      <c r="C422" s="79">
        <v>9.5899999999999996E-3</v>
      </c>
      <c r="D422" s="79">
        <v>4.7100000000000003E-2</v>
      </c>
      <c r="E422" s="72">
        <v>25372490</v>
      </c>
      <c r="F422" s="1" t="s">
        <v>5</v>
      </c>
    </row>
    <row r="423" spans="1:6" x14ac:dyDescent="0.35">
      <c r="A423" s="1"/>
      <c r="B423" s="1" t="s">
        <v>261</v>
      </c>
      <c r="C423" s="79">
        <v>8.0400000000000003E-3</v>
      </c>
      <c r="D423" s="79">
        <v>3.9510000000000003E-2</v>
      </c>
      <c r="E423" s="72">
        <v>21286880</v>
      </c>
      <c r="F423" s="1" t="s">
        <v>5</v>
      </c>
    </row>
    <row r="424" spans="1:6" x14ac:dyDescent="0.35">
      <c r="A424" s="1"/>
      <c r="B424" s="1" t="s">
        <v>266</v>
      </c>
      <c r="C424" s="79">
        <v>3.0300000000000001E-3</v>
      </c>
      <c r="D424" s="79">
        <v>1.489E-2</v>
      </c>
      <c r="E424" s="72">
        <v>8019004</v>
      </c>
      <c r="F424" s="1" t="s">
        <v>5</v>
      </c>
    </row>
    <row r="425" spans="1:6" x14ac:dyDescent="0.35">
      <c r="A425" s="1"/>
      <c r="B425" s="1" t="s">
        <v>262</v>
      </c>
      <c r="C425" s="79">
        <v>2.47E-3</v>
      </c>
      <c r="D425" s="79">
        <v>1.2160000000000001E-2</v>
      </c>
      <c r="E425" s="72">
        <v>6548584</v>
      </c>
      <c r="F425" s="1" t="s">
        <v>5</v>
      </c>
    </row>
    <row r="426" spans="1:6" x14ac:dyDescent="0.35">
      <c r="A426" s="1"/>
      <c r="B426" s="1" t="s">
        <v>264</v>
      </c>
      <c r="C426" s="79">
        <v>0</v>
      </c>
      <c r="D426" s="79">
        <v>0</v>
      </c>
      <c r="E426" s="72">
        <v>0</v>
      </c>
      <c r="F426" s="1" t="s">
        <v>5</v>
      </c>
    </row>
    <row r="427" spans="1:6" x14ac:dyDescent="0.35">
      <c r="A427" s="1"/>
      <c r="B427" s="1" t="s">
        <v>267</v>
      </c>
      <c r="C427" s="79">
        <v>0</v>
      </c>
      <c r="D427" s="79">
        <v>0</v>
      </c>
      <c r="E427" s="72">
        <v>0</v>
      </c>
      <c r="F427" s="1" t="s">
        <v>5</v>
      </c>
    </row>
    <row r="428" spans="1:6" x14ac:dyDescent="0.35">
      <c r="A428" s="1" t="s">
        <v>108</v>
      </c>
      <c r="B428" s="1"/>
      <c r="C428" s="79"/>
      <c r="D428" s="79"/>
      <c r="E428" s="1"/>
      <c r="F428" s="1"/>
    </row>
    <row r="429" spans="1:6" x14ac:dyDescent="0.35">
      <c r="A429" s="1" t="s">
        <v>258</v>
      </c>
      <c r="B429" s="1"/>
      <c r="C429" s="79">
        <v>0.20358999999999999</v>
      </c>
      <c r="D429" s="79">
        <v>1</v>
      </c>
      <c r="E429" s="72">
        <v>538704849</v>
      </c>
      <c r="F429" s="1" t="str">
        <f>F427</f>
        <v>NJ</v>
      </c>
    </row>
    <row r="430" spans="1:6" x14ac:dyDescent="0.35">
      <c r="A430" s="1" t="s">
        <v>107</v>
      </c>
      <c r="B430" s="1"/>
      <c r="C430" s="79"/>
      <c r="D430" s="79"/>
      <c r="E430" s="72">
        <v>2646029098</v>
      </c>
      <c r="F430" s="1" t="str">
        <f>F429</f>
        <v>NJ</v>
      </c>
    </row>
    <row r="431" spans="1:6" x14ac:dyDescent="0.35">
      <c r="A431" s="1"/>
      <c r="B431" s="1"/>
      <c r="C431" s="79"/>
      <c r="D431" s="79"/>
      <c r="E431" s="1">
        <v>484</v>
      </c>
      <c r="F431" s="1" t="str">
        <f>F430</f>
        <v>NJ</v>
      </c>
    </row>
    <row r="432" spans="1:6" x14ac:dyDescent="0.35">
      <c r="A432" s="1" t="s">
        <v>29</v>
      </c>
      <c r="B432" s="1"/>
      <c r="C432" s="79"/>
      <c r="D432" s="79"/>
      <c r="E432" s="1"/>
      <c r="F432" s="1"/>
    </row>
    <row r="433" spans="1:6" x14ac:dyDescent="0.35">
      <c r="A433" s="1"/>
      <c r="B433" s="1" t="s">
        <v>260</v>
      </c>
      <c r="C433" s="79">
        <v>7.492E-2</v>
      </c>
      <c r="D433" s="79">
        <v>0.87519999999999998</v>
      </c>
      <c r="E433" s="72">
        <v>13161484</v>
      </c>
      <c r="F433" s="1" t="s">
        <v>29</v>
      </c>
    </row>
    <row r="434" spans="1:6" x14ac:dyDescent="0.35">
      <c r="A434" s="1"/>
      <c r="B434" s="1" t="s">
        <v>263</v>
      </c>
      <c r="C434" s="79">
        <v>5.4299999999999999E-3</v>
      </c>
      <c r="D434" s="79">
        <v>6.3479999999999995E-2</v>
      </c>
      <c r="E434" s="72">
        <v>954698</v>
      </c>
      <c r="F434" s="1" t="s">
        <v>29</v>
      </c>
    </row>
    <row r="435" spans="1:6" x14ac:dyDescent="0.35">
      <c r="A435" s="1"/>
      <c r="B435" s="1" t="s">
        <v>262</v>
      </c>
      <c r="C435" s="79">
        <v>5.2500000000000003E-3</v>
      </c>
      <c r="D435" s="79">
        <v>6.132E-2</v>
      </c>
      <c r="E435" s="72">
        <v>922087</v>
      </c>
      <c r="F435" s="1" t="s">
        <v>29</v>
      </c>
    </row>
    <row r="436" spans="1:6" x14ac:dyDescent="0.35">
      <c r="A436" s="1"/>
      <c r="B436" s="1" t="s">
        <v>265</v>
      </c>
      <c r="C436" s="79">
        <v>0</v>
      </c>
      <c r="D436" s="79">
        <v>0</v>
      </c>
      <c r="E436" s="72">
        <v>0</v>
      </c>
      <c r="F436" s="1" t="s">
        <v>29</v>
      </c>
    </row>
    <row r="437" spans="1:6" x14ac:dyDescent="0.35">
      <c r="A437" s="1"/>
      <c r="B437" s="1" t="s">
        <v>261</v>
      </c>
      <c r="C437" s="79">
        <v>0</v>
      </c>
      <c r="D437" s="79">
        <v>0</v>
      </c>
      <c r="E437" s="72">
        <v>0</v>
      </c>
      <c r="F437" s="1" t="s">
        <v>29</v>
      </c>
    </row>
    <row r="438" spans="1:6" x14ac:dyDescent="0.35">
      <c r="A438" s="1"/>
      <c r="B438" s="1" t="s">
        <v>266</v>
      </c>
      <c r="C438" s="79">
        <v>0</v>
      </c>
      <c r="D438" s="79">
        <v>0</v>
      </c>
      <c r="E438" s="72">
        <v>0</v>
      </c>
      <c r="F438" s="1" t="s">
        <v>29</v>
      </c>
    </row>
    <row r="439" spans="1:6" x14ac:dyDescent="0.35">
      <c r="A439" s="1"/>
      <c r="B439" s="1" t="s">
        <v>264</v>
      </c>
      <c r="C439" s="79">
        <v>0</v>
      </c>
      <c r="D439" s="79">
        <v>0</v>
      </c>
      <c r="E439" s="72">
        <v>0</v>
      </c>
      <c r="F439" s="1" t="s">
        <v>29</v>
      </c>
    </row>
    <row r="440" spans="1:6" x14ac:dyDescent="0.35">
      <c r="A440" s="1"/>
      <c r="B440" s="1" t="s">
        <v>267</v>
      </c>
      <c r="C440" s="79">
        <v>0</v>
      </c>
      <c r="D440" s="79">
        <v>0</v>
      </c>
      <c r="E440" s="72">
        <v>0</v>
      </c>
      <c r="F440" s="1" t="s">
        <v>29</v>
      </c>
    </row>
    <row r="441" spans="1:6" x14ac:dyDescent="0.35">
      <c r="A441" s="1" t="s">
        <v>108</v>
      </c>
      <c r="B441" s="1"/>
      <c r="C441" s="79"/>
      <c r="D441" s="79"/>
      <c r="E441" s="1"/>
      <c r="F441" s="1"/>
    </row>
    <row r="442" spans="1:6" x14ac:dyDescent="0.35">
      <c r="A442" s="1" t="s">
        <v>258</v>
      </c>
      <c r="B442" s="1"/>
      <c r="C442" s="79">
        <v>8.5599999999999996E-2</v>
      </c>
      <c r="D442" s="79">
        <v>1</v>
      </c>
      <c r="E442" s="72">
        <v>15038269</v>
      </c>
      <c r="F442" s="1" t="str">
        <f>F440</f>
        <v>NM</v>
      </c>
    </row>
    <row r="443" spans="1:6" x14ac:dyDescent="0.35">
      <c r="A443" s="1" t="s">
        <v>107</v>
      </c>
      <c r="B443" s="1"/>
      <c r="C443" s="79"/>
      <c r="D443" s="79"/>
      <c r="E443" s="72">
        <v>175674307</v>
      </c>
      <c r="F443" s="1" t="str">
        <f>F442</f>
        <v>NM</v>
      </c>
    </row>
    <row r="444" spans="1:6" x14ac:dyDescent="0.35">
      <c r="A444" s="1"/>
      <c r="B444" s="1"/>
      <c r="C444" s="79"/>
      <c r="D444" s="79"/>
      <c r="E444" s="1">
        <v>468</v>
      </c>
      <c r="F444" s="1" t="str">
        <f>F443</f>
        <v>NM</v>
      </c>
    </row>
    <row r="445" spans="1:6" x14ac:dyDescent="0.35">
      <c r="A445" s="1" t="s">
        <v>50</v>
      </c>
      <c r="B445" s="1"/>
      <c r="C445" s="79"/>
      <c r="D445" s="79"/>
      <c r="E445" s="1"/>
      <c r="F445" s="1"/>
    </row>
    <row r="446" spans="1:6" x14ac:dyDescent="0.35">
      <c r="A446" s="1"/>
      <c r="B446" s="1" t="s">
        <v>260</v>
      </c>
      <c r="C446" s="79">
        <v>0.13355</v>
      </c>
      <c r="D446" s="79">
        <v>0.77619000000000005</v>
      </c>
      <c r="E446" s="72">
        <v>56869148</v>
      </c>
      <c r="F446" s="1" t="s">
        <v>50</v>
      </c>
    </row>
    <row r="447" spans="1:6" x14ac:dyDescent="0.35">
      <c r="A447" s="1"/>
      <c r="B447" s="1" t="s">
        <v>261</v>
      </c>
      <c r="C447" s="79">
        <v>1.099E-2</v>
      </c>
      <c r="D447" s="79">
        <v>6.386E-2</v>
      </c>
      <c r="E447" s="72">
        <v>4679170</v>
      </c>
      <c r="F447" s="1" t="s">
        <v>50</v>
      </c>
    </row>
    <row r="448" spans="1:6" x14ac:dyDescent="0.35">
      <c r="A448" s="1"/>
      <c r="B448" s="1" t="s">
        <v>262</v>
      </c>
      <c r="C448" s="79">
        <v>1.0699999999999999E-2</v>
      </c>
      <c r="D448" s="79">
        <v>6.216E-2</v>
      </c>
      <c r="E448" s="72">
        <v>4554183</v>
      </c>
      <c r="F448" s="1" t="s">
        <v>50</v>
      </c>
    </row>
    <row r="449" spans="1:6" x14ac:dyDescent="0.35">
      <c r="A449" s="1"/>
      <c r="B449" s="1" t="s">
        <v>263</v>
      </c>
      <c r="C449" s="79">
        <v>7.6499999999999997E-3</v>
      </c>
      <c r="D449" s="79">
        <v>4.4429999999999997E-2</v>
      </c>
      <c r="E449" s="72">
        <v>3255356</v>
      </c>
      <c r="F449" s="1" t="s">
        <v>50</v>
      </c>
    </row>
    <row r="450" spans="1:6" x14ac:dyDescent="0.35">
      <c r="A450" s="1"/>
      <c r="B450" s="1" t="s">
        <v>264</v>
      </c>
      <c r="C450" s="79">
        <v>5.5799999999999999E-3</v>
      </c>
      <c r="D450" s="79">
        <v>3.2399999999999998E-2</v>
      </c>
      <c r="E450" s="72">
        <v>2374165</v>
      </c>
      <c r="F450" s="1" t="s">
        <v>50</v>
      </c>
    </row>
    <row r="451" spans="1:6" x14ac:dyDescent="0.35">
      <c r="A451" s="1"/>
      <c r="B451" s="1" t="s">
        <v>266</v>
      </c>
      <c r="C451" s="79">
        <v>3.5999999999999999E-3</v>
      </c>
      <c r="D451" s="79">
        <v>2.095E-2</v>
      </c>
      <c r="E451" s="72">
        <v>1534853</v>
      </c>
      <c r="F451" s="1" t="s">
        <v>50</v>
      </c>
    </row>
    <row r="452" spans="1:6" x14ac:dyDescent="0.35">
      <c r="A452" s="1"/>
      <c r="B452" s="1" t="s">
        <v>265</v>
      </c>
      <c r="C452" s="79">
        <v>0</v>
      </c>
      <c r="D452" s="79">
        <v>0</v>
      </c>
      <c r="E452" s="72">
        <v>0</v>
      </c>
      <c r="F452" s="1" t="s">
        <v>50</v>
      </c>
    </row>
    <row r="453" spans="1:6" x14ac:dyDescent="0.35">
      <c r="A453" s="1"/>
      <c r="B453" s="1" t="s">
        <v>267</v>
      </c>
      <c r="C453" s="79">
        <v>0</v>
      </c>
      <c r="D453" s="79">
        <v>0</v>
      </c>
      <c r="E453" s="72">
        <v>0</v>
      </c>
      <c r="F453" s="1" t="s">
        <v>50</v>
      </c>
    </row>
    <row r="454" spans="1:6" x14ac:dyDescent="0.35">
      <c r="A454" s="1" t="s">
        <v>108</v>
      </c>
      <c r="B454" s="1"/>
      <c r="C454" s="79"/>
      <c r="D454" s="79"/>
      <c r="E454" s="1"/>
      <c r="F454" s="1"/>
    </row>
    <row r="455" spans="1:6" x14ac:dyDescent="0.35">
      <c r="A455" s="1" t="s">
        <v>258</v>
      </c>
      <c r="B455" s="1"/>
      <c r="C455" s="79">
        <v>0.17205999999999999</v>
      </c>
      <c r="D455" s="79">
        <v>1</v>
      </c>
      <c r="E455" s="72">
        <v>73266875</v>
      </c>
      <c r="F455" s="1" t="str">
        <f>F453</f>
        <v>NV</v>
      </c>
    </row>
    <row r="456" spans="1:6" x14ac:dyDescent="0.35">
      <c r="A456" s="1" t="s">
        <v>107</v>
      </c>
      <c r="B456" s="1"/>
      <c r="C456" s="79"/>
      <c r="D456" s="79"/>
      <c r="E456" s="72">
        <v>425811315</v>
      </c>
      <c r="F456" s="1" t="str">
        <f>F455</f>
        <v>NV</v>
      </c>
    </row>
    <row r="457" spans="1:6" x14ac:dyDescent="0.35">
      <c r="A457" s="1"/>
      <c r="B457" s="1"/>
      <c r="C457" s="79"/>
      <c r="D457" s="79"/>
      <c r="E457" s="1">
        <v>520</v>
      </c>
      <c r="F457" s="1" t="str">
        <f>F456</f>
        <v>NV</v>
      </c>
    </row>
    <row r="458" spans="1:6" x14ac:dyDescent="0.35">
      <c r="A458" s="1" t="s">
        <v>6</v>
      </c>
      <c r="B458" s="1"/>
      <c r="C458" s="79"/>
      <c r="D458" s="79"/>
      <c r="E458" s="1"/>
      <c r="F458" s="1"/>
    </row>
    <row r="459" spans="1:6" x14ac:dyDescent="0.35">
      <c r="A459" s="1"/>
      <c r="B459" s="1" t="s">
        <v>260</v>
      </c>
      <c r="C459" s="79">
        <v>0.22656999999999999</v>
      </c>
      <c r="D459" s="79">
        <v>0.70467999999999997</v>
      </c>
      <c r="E459" s="72">
        <v>703208001</v>
      </c>
      <c r="F459" s="1" t="s">
        <v>6</v>
      </c>
    </row>
    <row r="460" spans="1:6" x14ac:dyDescent="0.35">
      <c r="A460" s="1"/>
      <c r="B460" s="1" t="s">
        <v>261</v>
      </c>
      <c r="C460" s="79">
        <v>3.5650000000000001E-2</v>
      </c>
      <c r="D460" s="79">
        <v>0.11086</v>
      </c>
      <c r="E460" s="72">
        <v>110632015</v>
      </c>
      <c r="F460" s="1" t="s">
        <v>6</v>
      </c>
    </row>
    <row r="461" spans="1:6" x14ac:dyDescent="0.35">
      <c r="A461" s="1"/>
      <c r="B461" s="1" t="s">
        <v>262</v>
      </c>
      <c r="C461" s="79">
        <v>2.2870000000000001E-2</v>
      </c>
      <c r="D461" s="79">
        <v>7.1139999999999995E-2</v>
      </c>
      <c r="E461" s="72">
        <v>70986668</v>
      </c>
      <c r="F461" s="1" t="s">
        <v>6</v>
      </c>
    </row>
    <row r="462" spans="1:6" x14ac:dyDescent="0.35">
      <c r="A462" s="1"/>
      <c r="B462" s="1" t="s">
        <v>263</v>
      </c>
      <c r="C462" s="79">
        <v>1.2500000000000001E-2</v>
      </c>
      <c r="D462" s="79">
        <v>3.8870000000000002E-2</v>
      </c>
      <c r="E462" s="72">
        <v>38792162</v>
      </c>
      <c r="F462" s="1" t="s">
        <v>6</v>
      </c>
    </row>
    <row r="463" spans="1:6" x14ac:dyDescent="0.35">
      <c r="A463" s="1"/>
      <c r="B463" s="1" t="s">
        <v>264</v>
      </c>
      <c r="C463" s="79">
        <v>8.5100000000000002E-3</v>
      </c>
      <c r="D463" s="79">
        <v>2.648E-2</v>
      </c>
      <c r="E463" s="72">
        <v>26424158</v>
      </c>
      <c r="F463" s="1" t="s">
        <v>6</v>
      </c>
    </row>
    <row r="464" spans="1:6" x14ac:dyDescent="0.35">
      <c r="A464" s="1"/>
      <c r="B464" s="1" t="s">
        <v>266</v>
      </c>
      <c r="C464" s="79">
        <v>7.5399999999999998E-3</v>
      </c>
      <c r="D464" s="79">
        <v>2.3449999999999999E-2</v>
      </c>
      <c r="E464" s="72">
        <v>23400509</v>
      </c>
      <c r="F464" s="1" t="s">
        <v>6</v>
      </c>
    </row>
    <row r="465" spans="1:6" x14ac:dyDescent="0.35">
      <c r="A465" s="1"/>
      <c r="B465" s="1" t="s">
        <v>265</v>
      </c>
      <c r="C465" s="79">
        <v>6.6499999999999997E-3</v>
      </c>
      <c r="D465" s="79">
        <v>2.069E-2</v>
      </c>
      <c r="E465" s="72">
        <v>20643782</v>
      </c>
      <c r="F465" s="1" t="s">
        <v>6</v>
      </c>
    </row>
    <row r="466" spans="1:6" x14ac:dyDescent="0.35">
      <c r="A466" s="1"/>
      <c r="B466" s="1" t="s">
        <v>267</v>
      </c>
      <c r="C466" s="79">
        <v>1.23E-3</v>
      </c>
      <c r="D466" s="79">
        <v>3.8300000000000001E-3</v>
      </c>
      <c r="E466" s="72">
        <v>3821538</v>
      </c>
      <c r="F466" s="1" t="s">
        <v>6</v>
      </c>
    </row>
    <row r="467" spans="1:6" x14ac:dyDescent="0.35">
      <c r="A467" s="1" t="s">
        <v>108</v>
      </c>
      <c r="B467" s="1"/>
      <c r="C467" s="79"/>
      <c r="D467" s="79"/>
      <c r="E467" s="1"/>
      <c r="F467" s="1"/>
    </row>
    <row r="468" spans="1:6" x14ac:dyDescent="0.35">
      <c r="A468" s="1" t="s">
        <v>258</v>
      </c>
      <c r="B468" s="1"/>
      <c r="C468" s="79">
        <v>0.32151999999999997</v>
      </c>
      <c r="D468" s="79">
        <v>1</v>
      </c>
      <c r="E468" s="72">
        <v>997908834</v>
      </c>
      <c r="F468" s="1" t="str">
        <f>F466</f>
        <v>NY</v>
      </c>
    </row>
    <row r="469" spans="1:6" x14ac:dyDescent="0.35">
      <c r="A469" s="1" t="s">
        <v>107</v>
      </c>
      <c r="B469" s="1"/>
      <c r="C469" s="79"/>
      <c r="D469" s="79"/>
      <c r="E469" s="72">
        <v>3103707524</v>
      </c>
      <c r="F469" s="1" t="str">
        <f>F468</f>
        <v>NY</v>
      </c>
    </row>
    <row r="470" spans="1:6" x14ac:dyDescent="0.35">
      <c r="A470" s="1"/>
      <c r="B470" s="1"/>
      <c r="C470" s="79"/>
      <c r="D470" s="79"/>
      <c r="E470" s="1">
        <v>480</v>
      </c>
      <c r="F470" s="1" t="str">
        <f>F469</f>
        <v>NY</v>
      </c>
    </row>
    <row r="471" spans="1:6" x14ac:dyDescent="0.35">
      <c r="A471" s="1" t="s">
        <v>43</v>
      </c>
      <c r="B471" s="1"/>
      <c r="C471" s="79"/>
      <c r="D471" s="79"/>
      <c r="E471" s="1"/>
      <c r="F471" s="1"/>
    </row>
    <row r="472" spans="1:6" x14ac:dyDescent="0.35">
      <c r="A472" s="1"/>
      <c r="B472" s="1" t="s">
        <v>260</v>
      </c>
      <c r="C472" s="79">
        <v>7.4520000000000003E-2</v>
      </c>
      <c r="D472" s="79">
        <v>0.72423000000000004</v>
      </c>
      <c r="E472" s="72">
        <v>57510017</v>
      </c>
      <c r="F472" s="1" t="s">
        <v>43</v>
      </c>
    </row>
    <row r="473" spans="1:6" x14ac:dyDescent="0.35">
      <c r="A473" s="1"/>
      <c r="B473" s="1" t="s">
        <v>267</v>
      </c>
      <c r="C473" s="79">
        <v>9.1800000000000007E-3</v>
      </c>
      <c r="D473" s="79">
        <v>8.9219999999999994E-2</v>
      </c>
      <c r="E473" s="72">
        <v>7085156</v>
      </c>
      <c r="F473" s="1" t="s">
        <v>43</v>
      </c>
    </row>
    <row r="474" spans="1:6" x14ac:dyDescent="0.35">
      <c r="A474" s="1"/>
      <c r="B474" s="1" t="s">
        <v>261</v>
      </c>
      <c r="C474" s="79">
        <v>8.43E-3</v>
      </c>
      <c r="D474" s="79">
        <v>8.1949999999999995E-2</v>
      </c>
      <c r="E474" s="72">
        <v>6507606</v>
      </c>
      <c r="F474" s="1" t="s">
        <v>43</v>
      </c>
    </row>
    <row r="475" spans="1:6" x14ac:dyDescent="0.35">
      <c r="A475" s="1"/>
      <c r="B475" s="1" t="s">
        <v>262</v>
      </c>
      <c r="C475" s="79">
        <v>3.8700000000000002E-3</v>
      </c>
      <c r="D475" s="79">
        <v>3.764E-2</v>
      </c>
      <c r="E475" s="72">
        <v>2988980</v>
      </c>
      <c r="F475" s="1" t="s">
        <v>43</v>
      </c>
    </row>
    <row r="476" spans="1:6" x14ac:dyDescent="0.35">
      <c r="A476" s="1"/>
      <c r="B476" s="1" t="s">
        <v>263</v>
      </c>
      <c r="C476" s="79">
        <v>2.8700000000000002E-3</v>
      </c>
      <c r="D476" s="79">
        <v>2.794E-2</v>
      </c>
      <c r="E476" s="72">
        <v>2218300</v>
      </c>
      <c r="F476" s="1" t="s">
        <v>43</v>
      </c>
    </row>
    <row r="477" spans="1:6" x14ac:dyDescent="0.35">
      <c r="A477" s="1"/>
      <c r="B477" s="1" t="s">
        <v>266</v>
      </c>
      <c r="C477" s="79">
        <v>2.1900000000000001E-3</v>
      </c>
      <c r="D477" s="79">
        <v>2.1260000000000001E-2</v>
      </c>
      <c r="E477" s="72">
        <v>1688519</v>
      </c>
      <c r="F477" s="1" t="s">
        <v>43</v>
      </c>
    </row>
    <row r="478" spans="1:6" x14ac:dyDescent="0.35">
      <c r="A478" s="1"/>
      <c r="B478" s="1" t="s">
        <v>265</v>
      </c>
      <c r="C478" s="79">
        <v>1.83E-3</v>
      </c>
      <c r="D478" s="79">
        <v>1.7760000000000001E-2</v>
      </c>
      <c r="E478" s="72">
        <v>1410445</v>
      </c>
      <c r="F478" s="1" t="s">
        <v>43</v>
      </c>
    </row>
    <row r="479" spans="1:6" x14ac:dyDescent="0.35">
      <c r="A479" s="1"/>
      <c r="B479" s="1" t="s">
        <v>264</v>
      </c>
      <c r="C479" s="79">
        <v>0</v>
      </c>
      <c r="D479" s="79">
        <v>0</v>
      </c>
      <c r="E479" s="72">
        <v>0</v>
      </c>
      <c r="F479" s="1" t="s">
        <v>43</v>
      </c>
    </row>
    <row r="480" spans="1:6" x14ac:dyDescent="0.35">
      <c r="A480" s="1" t="s">
        <v>108</v>
      </c>
      <c r="B480" s="1"/>
      <c r="C480" s="79"/>
      <c r="D480" s="79"/>
      <c r="E480" s="1"/>
      <c r="F480" s="1"/>
    </row>
    <row r="481" spans="1:6" x14ac:dyDescent="0.35">
      <c r="A481" s="1" t="s">
        <v>258</v>
      </c>
      <c r="B481" s="1"/>
      <c r="C481" s="79">
        <v>0.10290000000000001</v>
      </c>
      <c r="D481" s="79">
        <v>1</v>
      </c>
      <c r="E481" s="72">
        <v>79409022</v>
      </c>
      <c r="F481" s="1" t="str">
        <f>F479</f>
        <v>OH</v>
      </c>
    </row>
    <row r="482" spans="1:6" x14ac:dyDescent="0.35">
      <c r="A482" s="1" t="s">
        <v>107</v>
      </c>
      <c r="B482" s="1"/>
      <c r="C482" s="79"/>
      <c r="D482" s="79"/>
      <c r="E482" s="72">
        <v>771720095</v>
      </c>
      <c r="F482" s="1" t="str">
        <f>F481</f>
        <v>OH</v>
      </c>
    </row>
    <row r="483" spans="1:6" x14ac:dyDescent="0.35">
      <c r="A483" s="1"/>
      <c r="B483" s="1"/>
      <c r="C483" s="79"/>
      <c r="D483" s="79"/>
      <c r="E483" s="1">
        <v>480</v>
      </c>
      <c r="F483" s="1" t="str">
        <f>F482</f>
        <v>OH</v>
      </c>
    </row>
    <row r="484" spans="1:6" x14ac:dyDescent="0.35">
      <c r="A484" s="1" t="s">
        <v>30</v>
      </c>
      <c r="B484" s="1"/>
      <c r="C484" s="79"/>
      <c r="D484" s="79"/>
      <c r="E484" s="1"/>
      <c r="F484" s="1"/>
    </row>
    <row r="485" spans="1:6" x14ac:dyDescent="0.35">
      <c r="A485" s="1"/>
      <c r="B485" s="1" t="s">
        <v>260</v>
      </c>
      <c r="C485" s="79">
        <v>4.5969999999999997E-2</v>
      </c>
      <c r="D485" s="79">
        <v>0.61316999999999999</v>
      </c>
      <c r="E485" s="72">
        <v>7372414</v>
      </c>
      <c r="F485" s="1" t="s">
        <v>30</v>
      </c>
    </row>
    <row r="486" spans="1:6" x14ac:dyDescent="0.35">
      <c r="A486" s="1"/>
      <c r="B486" s="1" t="s">
        <v>263</v>
      </c>
      <c r="C486" s="79">
        <v>1.1050000000000001E-2</v>
      </c>
      <c r="D486" s="79">
        <v>0.14738000000000001</v>
      </c>
      <c r="E486" s="72">
        <v>1772028</v>
      </c>
      <c r="F486" s="1" t="s">
        <v>30</v>
      </c>
    </row>
    <row r="487" spans="1:6" x14ac:dyDescent="0.35">
      <c r="A487" s="1"/>
      <c r="B487" s="1" t="s">
        <v>262</v>
      </c>
      <c r="C487" s="79">
        <v>9.1500000000000001E-3</v>
      </c>
      <c r="D487" s="79">
        <v>0.12205000000000001</v>
      </c>
      <c r="E487" s="72">
        <v>1467445</v>
      </c>
      <c r="F487" s="1" t="s">
        <v>30</v>
      </c>
    </row>
    <row r="488" spans="1:6" x14ac:dyDescent="0.35">
      <c r="A488" s="1"/>
      <c r="B488" s="1" t="s">
        <v>261</v>
      </c>
      <c r="C488" s="79">
        <v>4.64E-3</v>
      </c>
      <c r="D488" s="79">
        <v>6.1949999999999998E-2</v>
      </c>
      <c r="E488" s="72">
        <v>744872</v>
      </c>
      <c r="F488" s="1" t="s">
        <v>30</v>
      </c>
    </row>
    <row r="489" spans="1:6" x14ac:dyDescent="0.35">
      <c r="A489" s="1"/>
      <c r="B489" s="1" t="s">
        <v>265</v>
      </c>
      <c r="C489" s="79">
        <v>2.99E-3</v>
      </c>
      <c r="D489" s="79">
        <v>3.9919999999999997E-2</v>
      </c>
      <c r="E489" s="72">
        <v>480001</v>
      </c>
      <c r="F489" s="1" t="s">
        <v>30</v>
      </c>
    </row>
    <row r="490" spans="1:6" x14ac:dyDescent="0.35">
      <c r="A490" s="1"/>
      <c r="B490" s="1" t="s">
        <v>264</v>
      </c>
      <c r="C490" s="79">
        <v>1.16E-3</v>
      </c>
      <c r="D490" s="79">
        <v>1.553E-2</v>
      </c>
      <c r="E490" s="72">
        <v>186773</v>
      </c>
      <c r="F490" s="1" t="s">
        <v>30</v>
      </c>
    </row>
    <row r="491" spans="1:6" x14ac:dyDescent="0.35">
      <c r="A491" s="1"/>
      <c r="B491" s="1" t="s">
        <v>266</v>
      </c>
      <c r="C491" s="79">
        <v>0</v>
      </c>
      <c r="D491" s="79">
        <v>0</v>
      </c>
      <c r="E491" s="72">
        <v>0</v>
      </c>
      <c r="F491" s="1" t="s">
        <v>30</v>
      </c>
    </row>
    <row r="492" spans="1:6" x14ac:dyDescent="0.35">
      <c r="A492" s="1"/>
      <c r="B492" s="1" t="s">
        <v>267</v>
      </c>
      <c r="C492" s="79">
        <v>0</v>
      </c>
      <c r="D492" s="79">
        <v>0</v>
      </c>
      <c r="E492" s="72">
        <v>0</v>
      </c>
      <c r="F492" s="1" t="s">
        <v>30</v>
      </c>
    </row>
    <row r="493" spans="1:6" x14ac:dyDescent="0.35">
      <c r="A493" s="1" t="s">
        <v>108</v>
      </c>
      <c r="B493" s="1"/>
      <c r="C493" s="79"/>
      <c r="D493" s="79"/>
      <c r="E493" s="1"/>
      <c r="F493" s="1"/>
    </row>
    <row r="494" spans="1:6" x14ac:dyDescent="0.35">
      <c r="A494" s="1" t="s">
        <v>258</v>
      </c>
      <c r="B494" s="1"/>
      <c r="C494" s="79">
        <v>7.4980000000000005E-2</v>
      </c>
      <c r="D494" s="79">
        <v>1</v>
      </c>
      <c r="E494" s="72">
        <v>12023534</v>
      </c>
      <c r="F494" s="1" t="str">
        <f>F492</f>
        <v>OK</v>
      </c>
    </row>
    <row r="495" spans="1:6" x14ac:dyDescent="0.35">
      <c r="A495" s="1" t="s">
        <v>107</v>
      </c>
      <c r="B495" s="1"/>
      <c r="C495" s="79"/>
      <c r="D495" s="79"/>
      <c r="E495" s="72">
        <v>160365748</v>
      </c>
      <c r="F495" s="1" t="str">
        <f>F494</f>
        <v>OK</v>
      </c>
    </row>
    <row r="496" spans="1:6" x14ac:dyDescent="0.35">
      <c r="A496" s="1"/>
      <c r="B496" s="1"/>
      <c r="C496" s="79"/>
      <c r="D496" s="79"/>
      <c r="E496" s="1">
        <v>484</v>
      </c>
      <c r="F496" s="1" t="str">
        <f>F495</f>
        <v>OK</v>
      </c>
    </row>
    <row r="497" spans="1:6" x14ac:dyDescent="0.35">
      <c r="A497" s="1" t="s">
        <v>51</v>
      </c>
      <c r="B497" s="1"/>
      <c r="C497" s="79"/>
      <c r="D497" s="79"/>
      <c r="E497" s="1"/>
      <c r="F497" s="1"/>
    </row>
    <row r="498" spans="1:6" x14ac:dyDescent="0.35">
      <c r="A498" s="1"/>
      <c r="B498" s="1" t="s">
        <v>260</v>
      </c>
      <c r="C498" s="79">
        <v>5.7770000000000002E-2</v>
      </c>
      <c r="D498" s="79">
        <v>0.79047999999999996</v>
      </c>
      <c r="E498" s="72">
        <v>40505870</v>
      </c>
      <c r="F498" s="1" t="s">
        <v>51</v>
      </c>
    </row>
    <row r="499" spans="1:6" x14ac:dyDescent="0.35">
      <c r="A499" s="1"/>
      <c r="B499" s="1" t="s">
        <v>262</v>
      </c>
      <c r="C499" s="79">
        <v>7.3400000000000002E-3</v>
      </c>
      <c r="D499" s="79">
        <v>0.10041</v>
      </c>
      <c r="E499" s="72">
        <v>5144964</v>
      </c>
      <c r="F499" s="1" t="s">
        <v>51</v>
      </c>
    </row>
    <row r="500" spans="1:6" x14ac:dyDescent="0.35">
      <c r="A500" s="1"/>
      <c r="B500" s="1" t="s">
        <v>267</v>
      </c>
      <c r="C500" s="79">
        <v>4.9899999999999996E-3</v>
      </c>
      <c r="D500" s="79">
        <v>6.8269999999999997E-2</v>
      </c>
      <c r="E500" s="72">
        <v>3498363</v>
      </c>
      <c r="F500" s="1" t="s">
        <v>51</v>
      </c>
    </row>
    <row r="501" spans="1:6" x14ac:dyDescent="0.35">
      <c r="A501" s="1"/>
      <c r="B501" s="1" t="s">
        <v>263</v>
      </c>
      <c r="C501" s="79">
        <v>1.8500000000000001E-3</v>
      </c>
      <c r="D501" s="79">
        <v>2.528E-2</v>
      </c>
      <c r="E501" s="72">
        <v>1295156</v>
      </c>
      <c r="F501" s="1" t="s">
        <v>51</v>
      </c>
    </row>
    <row r="502" spans="1:6" x14ac:dyDescent="0.35">
      <c r="A502" s="1"/>
      <c r="B502" s="1" t="s">
        <v>264</v>
      </c>
      <c r="C502" s="79">
        <v>1.0200000000000001E-3</v>
      </c>
      <c r="D502" s="79">
        <v>1.392E-2</v>
      </c>
      <c r="E502" s="72">
        <v>713343</v>
      </c>
      <c r="F502" s="1" t="s">
        <v>51</v>
      </c>
    </row>
    <row r="503" spans="1:6" x14ac:dyDescent="0.35">
      <c r="A503" s="1"/>
      <c r="B503" s="1" t="s">
        <v>265</v>
      </c>
      <c r="C503" s="79">
        <v>1.2E-4</v>
      </c>
      <c r="D503" s="79">
        <v>1.64E-3</v>
      </c>
      <c r="E503" s="72">
        <v>84150</v>
      </c>
      <c r="F503" s="1" t="s">
        <v>51</v>
      </c>
    </row>
    <row r="504" spans="1:6" x14ac:dyDescent="0.35">
      <c r="A504" s="1"/>
      <c r="B504" s="1" t="s">
        <v>261</v>
      </c>
      <c r="C504" s="79">
        <v>0</v>
      </c>
      <c r="D504" s="79">
        <v>0</v>
      </c>
      <c r="E504" s="72">
        <v>0</v>
      </c>
      <c r="F504" s="1" t="s">
        <v>51</v>
      </c>
    </row>
    <row r="505" spans="1:6" x14ac:dyDescent="0.35">
      <c r="A505" s="1"/>
      <c r="B505" s="1" t="s">
        <v>266</v>
      </c>
      <c r="C505" s="79">
        <v>0</v>
      </c>
      <c r="D505" s="79">
        <v>0</v>
      </c>
      <c r="E505" s="72">
        <v>0</v>
      </c>
      <c r="F505" s="1" t="s">
        <v>51</v>
      </c>
    </row>
    <row r="506" spans="1:6" x14ac:dyDescent="0.35">
      <c r="A506" s="1" t="s">
        <v>108</v>
      </c>
      <c r="B506" s="1"/>
      <c r="C506" s="79"/>
      <c r="D506" s="79"/>
      <c r="E506" s="1"/>
      <c r="F506" s="1"/>
    </row>
    <row r="507" spans="1:6" x14ac:dyDescent="0.35">
      <c r="A507" s="1" t="s">
        <v>258</v>
      </c>
      <c r="B507" s="1"/>
      <c r="C507" s="79">
        <v>7.3090000000000002E-2</v>
      </c>
      <c r="D507" s="79">
        <v>1</v>
      </c>
      <c r="E507" s="72">
        <v>51241846</v>
      </c>
      <c r="F507" s="1" t="str">
        <f>F505</f>
        <v>OR</v>
      </c>
    </row>
    <row r="508" spans="1:6" x14ac:dyDescent="0.35">
      <c r="A508" s="1" t="s">
        <v>107</v>
      </c>
      <c r="B508" s="1"/>
      <c r="C508" s="79"/>
      <c r="D508" s="79"/>
      <c r="E508" s="72">
        <v>701119313</v>
      </c>
      <c r="F508" s="1" t="str">
        <f>F507</f>
        <v>OR</v>
      </c>
    </row>
    <row r="509" spans="1:6" x14ac:dyDescent="0.35">
      <c r="A509" s="1"/>
      <c r="B509" s="1"/>
      <c r="C509" s="79"/>
      <c r="D509" s="79"/>
      <c r="E509" s="1">
        <v>430</v>
      </c>
      <c r="F509" s="1" t="str">
        <f>F508</f>
        <v>OR</v>
      </c>
    </row>
    <row r="510" spans="1:6" x14ac:dyDescent="0.35">
      <c r="A510" s="1" t="s">
        <v>13</v>
      </c>
      <c r="B510" s="1"/>
      <c r="C510" s="79"/>
      <c r="D510" s="79"/>
      <c r="E510" s="1"/>
      <c r="F510" s="1"/>
    </row>
    <row r="511" spans="1:6" x14ac:dyDescent="0.35">
      <c r="A511" s="1"/>
      <c r="B511" s="1" t="s">
        <v>260</v>
      </c>
      <c r="C511" s="79">
        <v>4.8430000000000001E-2</v>
      </c>
      <c r="D511" s="79">
        <v>0.48426000000000002</v>
      </c>
      <c r="E511" s="72">
        <v>92520058</v>
      </c>
      <c r="F511" s="1" t="s">
        <v>13</v>
      </c>
    </row>
    <row r="512" spans="1:6" x14ac:dyDescent="0.35">
      <c r="A512" s="1"/>
      <c r="B512" s="1" t="s">
        <v>262</v>
      </c>
      <c r="C512" s="79">
        <v>2.7779999999999999E-2</v>
      </c>
      <c r="D512" s="79">
        <v>0.27775</v>
      </c>
      <c r="E512" s="72">
        <v>53065096</v>
      </c>
      <c r="F512" s="1" t="s">
        <v>13</v>
      </c>
    </row>
    <row r="513" spans="1:6" x14ac:dyDescent="0.35">
      <c r="A513" s="1"/>
      <c r="B513" s="1" t="s">
        <v>261</v>
      </c>
      <c r="C513" s="79">
        <v>1.3990000000000001E-2</v>
      </c>
      <c r="D513" s="79">
        <v>0.13985</v>
      </c>
      <c r="E513" s="72">
        <v>26718656</v>
      </c>
      <c r="F513" s="1" t="s">
        <v>13</v>
      </c>
    </row>
    <row r="514" spans="1:6" x14ac:dyDescent="0.35">
      <c r="A514" s="1"/>
      <c r="B514" s="1" t="s">
        <v>264</v>
      </c>
      <c r="C514" s="79">
        <v>4.3699999999999998E-3</v>
      </c>
      <c r="D514" s="79">
        <v>4.3709999999999999E-2</v>
      </c>
      <c r="E514" s="72">
        <v>8351454</v>
      </c>
      <c r="F514" s="1" t="s">
        <v>13</v>
      </c>
    </row>
    <row r="515" spans="1:6" x14ac:dyDescent="0.35">
      <c r="A515" s="1"/>
      <c r="B515" s="1" t="s">
        <v>263</v>
      </c>
      <c r="C515" s="79">
        <v>3.9100000000000003E-3</v>
      </c>
      <c r="D515" s="79">
        <v>3.9050000000000001E-2</v>
      </c>
      <c r="E515" s="72">
        <v>7461048</v>
      </c>
      <c r="F515" s="1" t="s">
        <v>13</v>
      </c>
    </row>
    <row r="516" spans="1:6" x14ac:dyDescent="0.35">
      <c r="A516" s="1"/>
      <c r="B516" s="1" t="s">
        <v>267</v>
      </c>
      <c r="C516" s="79">
        <v>1.5399999999999999E-3</v>
      </c>
      <c r="D516" s="79">
        <v>1.537E-2</v>
      </c>
      <c r="E516" s="72">
        <v>2936246</v>
      </c>
      <c r="F516" s="1" t="s">
        <v>13</v>
      </c>
    </row>
    <row r="517" spans="1:6" x14ac:dyDescent="0.35">
      <c r="A517" s="1"/>
      <c r="B517" s="1" t="s">
        <v>265</v>
      </c>
      <c r="C517" s="79">
        <v>0</v>
      </c>
      <c r="D517" s="79">
        <v>0</v>
      </c>
      <c r="E517" s="72">
        <v>0</v>
      </c>
      <c r="F517" s="1" t="s">
        <v>13</v>
      </c>
    </row>
    <row r="518" spans="1:6" x14ac:dyDescent="0.35">
      <c r="A518" s="1"/>
      <c r="B518" s="1" t="s">
        <v>266</v>
      </c>
      <c r="C518" s="79">
        <v>0</v>
      </c>
      <c r="D518" s="79">
        <v>0</v>
      </c>
      <c r="E518" s="72">
        <v>0</v>
      </c>
      <c r="F518" s="1" t="s">
        <v>13</v>
      </c>
    </row>
    <row r="519" spans="1:6" x14ac:dyDescent="0.35">
      <c r="A519" s="1" t="s">
        <v>108</v>
      </c>
      <c r="B519" s="1"/>
      <c r="C519" s="79"/>
      <c r="D519" s="79"/>
      <c r="E519" s="1"/>
      <c r="F519" s="1"/>
    </row>
    <row r="520" spans="1:6" x14ac:dyDescent="0.35">
      <c r="A520" s="1" t="s">
        <v>258</v>
      </c>
      <c r="B520" s="1"/>
      <c r="C520" s="79">
        <v>0.10001</v>
      </c>
      <c r="D520" s="79">
        <v>1</v>
      </c>
      <c r="E520" s="72">
        <v>191052558</v>
      </c>
      <c r="F520" s="1" t="str">
        <f>F518</f>
        <v>PA</v>
      </c>
    </row>
    <row r="521" spans="1:6" x14ac:dyDescent="0.35">
      <c r="A521" s="1" t="s">
        <v>107</v>
      </c>
      <c r="B521" s="1"/>
      <c r="C521" s="79"/>
      <c r="D521" s="79"/>
      <c r="E521" s="72">
        <v>1910318009</v>
      </c>
      <c r="F521" s="1" t="str">
        <f>F520</f>
        <v>PA</v>
      </c>
    </row>
    <row r="522" spans="1:6" x14ac:dyDescent="0.35">
      <c r="A522" s="1"/>
      <c r="B522" s="1"/>
      <c r="C522" s="79"/>
      <c r="D522" s="79"/>
      <c r="E522" s="1">
        <v>480</v>
      </c>
      <c r="F522" s="1" t="str">
        <f>F521</f>
        <v>PA</v>
      </c>
    </row>
    <row r="523" spans="1:6" x14ac:dyDescent="0.35">
      <c r="A523" s="1" t="s">
        <v>7</v>
      </c>
      <c r="B523" s="1"/>
      <c r="C523" s="79"/>
      <c r="D523" s="79"/>
      <c r="E523" s="1"/>
      <c r="F523" s="1"/>
    </row>
    <row r="524" spans="1:6" x14ac:dyDescent="0.35">
      <c r="A524" s="1"/>
      <c r="B524" s="1" t="s">
        <v>262</v>
      </c>
      <c r="C524" s="79">
        <v>2.0459999999999999E-2</v>
      </c>
      <c r="D524" s="79">
        <v>0.39765</v>
      </c>
      <c r="E524" s="72">
        <v>3670438</v>
      </c>
      <c r="F524" s="1" t="s">
        <v>7</v>
      </c>
    </row>
    <row r="525" spans="1:6" x14ac:dyDescent="0.35">
      <c r="A525" s="1"/>
      <c r="B525" s="1" t="s">
        <v>264</v>
      </c>
      <c r="C525" s="79">
        <v>1.7749999999999998E-2</v>
      </c>
      <c r="D525" s="79">
        <v>0.34498000000000001</v>
      </c>
      <c r="E525" s="72">
        <v>3184236</v>
      </c>
      <c r="F525" s="1" t="s">
        <v>7</v>
      </c>
    </row>
    <row r="526" spans="1:6" x14ac:dyDescent="0.35">
      <c r="A526" s="1"/>
      <c r="B526" s="1" t="s">
        <v>267</v>
      </c>
      <c r="C526" s="79">
        <v>7.3600000000000002E-3</v>
      </c>
      <c r="D526" s="79">
        <v>0.14305000000000001</v>
      </c>
      <c r="E526" s="72">
        <v>1320424</v>
      </c>
      <c r="F526" s="1" t="s">
        <v>7</v>
      </c>
    </row>
    <row r="527" spans="1:6" x14ac:dyDescent="0.35">
      <c r="A527" s="1"/>
      <c r="B527" s="1" t="s">
        <v>261</v>
      </c>
      <c r="C527" s="79">
        <v>5.8799999999999998E-3</v>
      </c>
      <c r="D527" s="79">
        <v>0.11432</v>
      </c>
      <c r="E527" s="72">
        <v>1055237</v>
      </c>
      <c r="F527" s="1" t="s">
        <v>7</v>
      </c>
    </row>
    <row r="528" spans="1:6" x14ac:dyDescent="0.35">
      <c r="A528" s="1"/>
      <c r="B528" s="1" t="s">
        <v>260</v>
      </c>
      <c r="C528" s="79">
        <v>0</v>
      </c>
      <c r="D528" s="79">
        <v>0</v>
      </c>
      <c r="E528" s="72">
        <v>0</v>
      </c>
      <c r="F528" s="1" t="s">
        <v>7</v>
      </c>
    </row>
    <row r="529" spans="1:6" x14ac:dyDescent="0.35">
      <c r="A529" s="1"/>
      <c r="B529" s="1" t="s">
        <v>265</v>
      </c>
      <c r="C529" s="79">
        <v>0</v>
      </c>
      <c r="D529" s="79">
        <v>0</v>
      </c>
      <c r="E529" s="72">
        <v>0</v>
      </c>
      <c r="F529" s="1" t="s">
        <v>7</v>
      </c>
    </row>
    <row r="530" spans="1:6" x14ac:dyDescent="0.35">
      <c r="A530" s="1"/>
      <c r="B530" s="1" t="s">
        <v>263</v>
      </c>
      <c r="C530" s="79">
        <v>0</v>
      </c>
      <c r="D530" s="79">
        <v>0</v>
      </c>
      <c r="E530" s="72">
        <v>0</v>
      </c>
      <c r="F530" s="1" t="s">
        <v>7</v>
      </c>
    </row>
    <row r="531" spans="1:6" x14ac:dyDescent="0.35">
      <c r="A531" s="1"/>
      <c r="B531" s="1" t="s">
        <v>266</v>
      </c>
      <c r="C531" s="79">
        <v>0</v>
      </c>
      <c r="D531" s="79">
        <v>0</v>
      </c>
      <c r="E531" s="72">
        <v>0</v>
      </c>
      <c r="F531" s="1" t="s">
        <v>7</v>
      </c>
    </row>
    <row r="532" spans="1:6" x14ac:dyDescent="0.35">
      <c r="A532" s="1" t="s">
        <v>108</v>
      </c>
      <c r="B532" s="1"/>
      <c r="C532" s="79"/>
      <c r="D532" s="79"/>
      <c r="E532" s="1"/>
      <c r="F532" s="1"/>
    </row>
    <row r="533" spans="1:6" x14ac:dyDescent="0.35">
      <c r="A533" s="1" t="s">
        <v>258</v>
      </c>
      <c r="B533" s="1"/>
      <c r="C533" s="79">
        <v>5.1459999999999999E-2</v>
      </c>
      <c r="D533" s="79">
        <v>1</v>
      </c>
      <c r="E533" s="72">
        <v>9230336</v>
      </c>
      <c r="F533" s="1" t="str">
        <f>F531</f>
        <v>PR</v>
      </c>
    </row>
    <row r="534" spans="1:6" x14ac:dyDescent="0.35">
      <c r="A534" s="1" t="s">
        <v>107</v>
      </c>
      <c r="B534" s="1"/>
      <c r="C534" s="79"/>
      <c r="D534" s="79"/>
      <c r="E534" s="72">
        <v>179370053</v>
      </c>
      <c r="F534" s="1" t="str">
        <f>F533</f>
        <v>PR</v>
      </c>
    </row>
    <row r="535" spans="1:6" x14ac:dyDescent="0.35">
      <c r="A535" s="1"/>
      <c r="B535" s="1"/>
      <c r="C535" s="79"/>
      <c r="D535" s="79"/>
      <c r="E535" s="1">
        <v>407</v>
      </c>
      <c r="F535" s="1" t="str">
        <f>F534</f>
        <v>PR</v>
      </c>
    </row>
    <row r="536" spans="1:6" x14ac:dyDescent="0.35">
      <c r="A536" s="1" t="s">
        <v>8</v>
      </c>
      <c r="B536" s="1"/>
      <c r="C536" s="79"/>
      <c r="D536" s="79"/>
      <c r="E536" s="1"/>
      <c r="F536" s="1"/>
    </row>
    <row r="537" spans="1:6" x14ac:dyDescent="0.35">
      <c r="A537" s="1"/>
      <c r="B537" s="1" t="s">
        <v>260</v>
      </c>
      <c r="C537" s="79">
        <v>0.36388999999999999</v>
      </c>
      <c r="D537" s="79">
        <v>0.87526000000000004</v>
      </c>
      <c r="E537" s="72">
        <v>70457900</v>
      </c>
      <c r="F537" s="1" t="s">
        <v>8</v>
      </c>
    </row>
    <row r="538" spans="1:6" x14ac:dyDescent="0.35">
      <c r="A538" s="1"/>
      <c r="B538" s="1" t="s">
        <v>261</v>
      </c>
      <c r="C538" s="79">
        <v>3.7870000000000001E-2</v>
      </c>
      <c r="D538" s="79">
        <v>9.1090000000000004E-2</v>
      </c>
      <c r="E538" s="72">
        <v>7332406</v>
      </c>
      <c r="F538" s="1" t="s">
        <v>8</v>
      </c>
    </row>
    <row r="539" spans="1:6" x14ac:dyDescent="0.35">
      <c r="A539" s="1"/>
      <c r="B539" s="1" t="s">
        <v>262</v>
      </c>
      <c r="C539" s="79">
        <v>1.089E-2</v>
      </c>
      <c r="D539" s="79">
        <v>2.6200000000000001E-2</v>
      </c>
      <c r="E539" s="72">
        <v>2109390</v>
      </c>
      <c r="F539" s="1" t="s">
        <v>8</v>
      </c>
    </row>
    <row r="540" spans="1:6" x14ac:dyDescent="0.35">
      <c r="A540" s="1"/>
      <c r="B540" s="1" t="s">
        <v>264</v>
      </c>
      <c r="C540" s="79">
        <v>2.3700000000000001E-3</v>
      </c>
      <c r="D540" s="79">
        <v>5.7000000000000002E-3</v>
      </c>
      <c r="E540" s="72">
        <v>458875</v>
      </c>
      <c r="F540" s="1" t="s">
        <v>8</v>
      </c>
    </row>
    <row r="541" spans="1:6" x14ac:dyDescent="0.35">
      <c r="A541" s="1"/>
      <c r="B541" s="1" t="s">
        <v>265</v>
      </c>
      <c r="C541" s="79">
        <v>7.2999999999999996E-4</v>
      </c>
      <c r="D541" s="79">
        <v>1.75E-3</v>
      </c>
      <c r="E541" s="72">
        <v>140634</v>
      </c>
      <c r="F541" s="1" t="s">
        <v>8</v>
      </c>
    </row>
    <row r="542" spans="1:6" x14ac:dyDescent="0.35">
      <c r="A542" s="1"/>
      <c r="B542" s="1" t="s">
        <v>263</v>
      </c>
      <c r="C542" s="79">
        <v>0</v>
      </c>
      <c r="D542" s="79">
        <v>0</v>
      </c>
      <c r="E542" s="72">
        <v>0</v>
      </c>
      <c r="F542" s="1" t="s">
        <v>8</v>
      </c>
    </row>
    <row r="543" spans="1:6" x14ac:dyDescent="0.35">
      <c r="A543" s="1"/>
      <c r="B543" s="1" t="s">
        <v>266</v>
      </c>
      <c r="C543" s="79">
        <v>0</v>
      </c>
      <c r="D543" s="79">
        <v>0</v>
      </c>
      <c r="E543" s="72">
        <v>0</v>
      </c>
      <c r="F543" s="1" t="s">
        <v>8</v>
      </c>
    </row>
    <row r="544" spans="1:6" x14ac:dyDescent="0.35">
      <c r="A544" s="1"/>
      <c r="B544" s="1" t="s">
        <v>267</v>
      </c>
      <c r="C544" s="79">
        <v>0</v>
      </c>
      <c r="D544" s="79">
        <v>0</v>
      </c>
      <c r="E544" s="72">
        <v>0</v>
      </c>
      <c r="F544" s="1" t="s">
        <v>8</v>
      </c>
    </row>
    <row r="545" spans="1:6" x14ac:dyDescent="0.35">
      <c r="A545" s="1" t="s">
        <v>108</v>
      </c>
      <c r="B545" s="1"/>
      <c r="C545" s="79"/>
      <c r="D545" s="79"/>
      <c r="E545" s="1"/>
      <c r="F545" s="1"/>
    </row>
    <row r="546" spans="1:6" x14ac:dyDescent="0.35">
      <c r="A546" s="1" t="s">
        <v>258</v>
      </c>
      <c r="B546" s="1"/>
      <c r="C546" s="79">
        <v>0.41575000000000001</v>
      </c>
      <c r="D546" s="79">
        <v>1</v>
      </c>
      <c r="E546" s="72">
        <v>80499204</v>
      </c>
      <c r="F546" s="1" t="str">
        <f>F544</f>
        <v>RI</v>
      </c>
    </row>
    <row r="547" spans="1:6" x14ac:dyDescent="0.35">
      <c r="A547" s="1" t="s">
        <v>107</v>
      </c>
      <c r="B547" s="1"/>
      <c r="C547" s="79"/>
      <c r="D547" s="79"/>
      <c r="E547" s="72">
        <v>193623560</v>
      </c>
      <c r="F547" s="1" t="str">
        <f>F546</f>
        <v>RI</v>
      </c>
    </row>
    <row r="548" spans="1:6" x14ac:dyDescent="0.35">
      <c r="A548" s="1"/>
      <c r="B548" s="1"/>
      <c r="C548" s="79"/>
      <c r="D548" s="79"/>
      <c r="E548" s="1">
        <v>246</v>
      </c>
      <c r="F548" s="1" t="str">
        <f>F547</f>
        <v>RI</v>
      </c>
    </row>
    <row r="549" spans="1:6" x14ac:dyDescent="0.35">
      <c r="A549" s="1" t="s">
        <v>22</v>
      </c>
      <c r="B549" s="1"/>
      <c r="C549" s="79"/>
      <c r="D549" s="79"/>
      <c r="E549" s="1"/>
      <c r="F549" s="1"/>
    </row>
    <row r="550" spans="1:6" x14ac:dyDescent="0.35">
      <c r="A550" s="1"/>
      <c r="B550" s="1" t="s">
        <v>260</v>
      </c>
      <c r="C550" s="79">
        <v>6.062E-2</v>
      </c>
      <c r="D550" s="79">
        <v>0.83133000000000001</v>
      </c>
      <c r="E550" s="72">
        <v>9182856</v>
      </c>
      <c r="F550" s="1" t="s">
        <v>22</v>
      </c>
    </row>
    <row r="551" spans="1:6" x14ac:dyDescent="0.35">
      <c r="A551" s="1"/>
      <c r="B551" s="1" t="s">
        <v>263</v>
      </c>
      <c r="C551" s="79">
        <v>5.4799999999999996E-3</v>
      </c>
      <c r="D551" s="79">
        <v>7.5160000000000005E-2</v>
      </c>
      <c r="E551" s="72">
        <v>830174</v>
      </c>
      <c r="F551" s="1" t="s">
        <v>22</v>
      </c>
    </row>
    <row r="552" spans="1:6" x14ac:dyDescent="0.35">
      <c r="A552" s="1"/>
      <c r="B552" s="1" t="s">
        <v>262</v>
      </c>
      <c r="C552" s="79">
        <v>3.0899999999999999E-3</v>
      </c>
      <c r="D552" s="79">
        <v>4.2349999999999999E-2</v>
      </c>
      <c r="E552" s="72">
        <v>467793</v>
      </c>
      <c r="F552" s="1" t="s">
        <v>22</v>
      </c>
    </row>
    <row r="553" spans="1:6" x14ac:dyDescent="0.35">
      <c r="A553" s="1"/>
      <c r="B553" s="1" t="s">
        <v>264</v>
      </c>
      <c r="C553" s="79">
        <v>1.9599999999999999E-3</v>
      </c>
      <c r="D553" s="79">
        <v>2.683E-2</v>
      </c>
      <c r="E553" s="72">
        <v>296329</v>
      </c>
      <c r="F553" s="1" t="s">
        <v>22</v>
      </c>
    </row>
    <row r="554" spans="1:6" x14ac:dyDescent="0.35">
      <c r="A554" s="1"/>
      <c r="B554" s="1" t="s">
        <v>261</v>
      </c>
      <c r="C554" s="79">
        <v>1.7700000000000001E-3</v>
      </c>
      <c r="D554" s="79">
        <v>2.4340000000000001E-2</v>
      </c>
      <c r="E554" s="72">
        <v>268882</v>
      </c>
      <c r="F554" s="1" t="s">
        <v>22</v>
      </c>
    </row>
    <row r="555" spans="1:6" x14ac:dyDescent="0.35">
      <c r="A555" s="1"/>
      <c r="B555" s="1" t="s">
        <v>265</v>
      </c>
      <c r="C555" s="79">
        <v>0</v>
      </c>
      <c r="D555" s="79">
        <v>0</v>
      </c>
      <c r="E555" s="72">
        <v>0</v>
      </c>
      <c r="F555" s="1" t="s">
        <v>22</v>
      </c>
    </row>
    <row r="556" spans="1:6" x14ac:dyDescent="0.35">
      <c r="A556" s="1"/>
      <c r="B556" s="1" t="s">
        <v>266</v>
      </c>
      <c r="C556" s="79">
        <v>0</v>
      </c>
      <c r="D556" s="79">
        <v>0</v>
      </c>
      <c r="E556" s="72">
        <v>0</v>
      </c>
      <c r="F556" s="1" t="s">
        <v>22</v>
      </c>
    </row>
    <row r="557" spans="1:6" x14ac:dyDescent="0.35">
      <c r="A557" s="1"/>
      <c r="B557" s="1" t="s">
        <v>267</v>
      </c>
      <c r="C557" s="79">
        <v>0</v>
      </c>
      <c r="D557" s="79">
        <v>0</v>
      </c>
      <c r="E557" s="72">
        <v>0</v>
      </c>
      <c r="F557" s="1" t="s">
        <v>22</v>
      </c>
    </row>
    <row r="558" spans="1:6" x14ac:dyDescent="0.35">
      <c r="A558" s="1" t="s">
        <v>108</v>
      </c>
      <c r="B558" s="1"/>
      <c r="C558" s="79"/>
      <c r="D558" s="79"/>
      <c r="E558" s="1"/>
      <c r="F558" s="1"/>
    </row>
    <row r="559" spans="1:6" x14ac:dyDescent="0.35">
      <c r="A559" s="1" t="s">
        <v>258</v>
      </c>
      <c r="B559" s="1"/>
      <c r="C559" s="79">
        <v>7.2919999999999999E-2</v>
      </c>
      <c r="D559" s="79">
        <v>1</v>
      </c>
      <c r="E559" s="72">
        <v>11046033</v>
      </c>
      <c r="F559" s="1" t="str">
        <f>F557</f>
        <v>SC</v>
      </c>
    </row>
    <row r="560" spans="1:6" x14ac:dyDescent="0.35">
      <c r="A560" s="1" t="s">
        <v>107</v>
      </c>
      <c r="B560" s="1"/>
      <c r="C560" s="79"/>
      <c r="D560" s="79"/>
      <c r="E560" s="72">
        <v>151483240</v>
      </c>
      <c r="F560" s="1" t="str">
        <f>F559</f>
        <v>SC</v>
      </c>
    </row>
    <row r="561" spans="1:6" x14ac:dyDescent="0.35">
      <c r="A561" s="1"/>
      <c r="B561" s="1"/>
      <c r="C561" s="79"/>
      <c r="D561" s="79"/>
      <c r="E561" s="1">
        <v>504</v>
      </c>
      <c r="F561" s="1" t="str">
        <f>F560</f>
        <v>SC</v>
      </c>
    </row>
    <row r="562" spans="1:6" x14ac:dyDescent="0.35">
      <c r="A562" s="1" t="s">
        <v>31</v>
      </c>
      <c r="B562" s="1"/>
      <c r="C562" s="79"/>
      <c r="D562" s="79"/>
      <c r="E562" s="1"/>
      <c r="F562" s="1"/>
    </row>
    <row r="563" spans="1:6" x14ac:dyDescent="0.35">
      <c r="A563" s="1"/>
      <c r="B563" s="1" t="s">
        <v>260</v>
      </c>
      <c r="C563" s="79">
        <v>7.0610000000000006E-2</v>
      </c>
      <c r="D563" s="79">
        <v>0.69364000000000003</v>
      </c>
      <c r="E563" s="72">
        <v>2140277</v>
      </c>
      <c r="F563" s="1" t="s">
        <v>31</v>
      </c>
    </row>
    <row r="564" spans="1:6" x14ac:dyDescent="0.35">
      <c r="A564" s="1"/>
      <c r="B564" s="1" t="s">
        <v>261</v>
      </c>
      <c r="C564" s="79">
        <v>1.8440000000000002E-2</v>
      </c>
      <c r="D564" s="79">
        <v>0.18118000000000001</v>
      </c>
      <c r="E564" s="72">
        <v>559028</v>
      </c>
      <c r="F564" s="1" t="s">
        <v>31</v>
      </c>
    </row>
    <row r="565" spans="1:6" x14ac:dyDescent="0.35">
      <c r="A565" s="1"/>
      <c r="B565" s="1" t="s">
        <v>262</v>
      </c>
      <c r="C565" s="79">
        <v>7.5599999999999999E-3</v>
      </c>
      <c r="D565" s="79">
        <v>7.4319999999999997E-2</v>
      </c>
      <c r="E565" s="72">
        <v>229305</v>
      </c>
      <c r="F565" s="1" t="s">
        <v>31</v>
      </c>
    </row>
    <row r="566" spans="1:6" x14ac:dyDescent="0.35">
      <c r="A566" s="1"/>
      <c r="B566" s="1" t="s">
        <v>263</v>
      </c>
      <c r="C566" s="79">
        <v>3.48E-3</v>
      </c>
      <c r="D566" s="79">
        <v>3.422E-2</v>
      </c>
      <c r="E566" s="72">
        <v>105592</v>
      </c>
      <c r="F566" s="1" t="s">
        <v>31</v>
      </c>
    </row>
    <row r="567" spans="1:6" x14ac:dyDescent="0.35">
      <c r="A567" s="1"/>
      <c r="B567" s="1" t="s">
        <v>266</v>
      </c>
      <c r="C567" s="79">
        <v>1.33E-3</v>
      </c>
      <c r="D567" s="79">
        <v>1.307E-2</v>
      </c>
      <c r="E567" s="72">
        <v>40326</v>
      </c>
      <c r="F567" s="1" t="s">
        <v>31</v>
      </c>
    </row>
    <row r="568" spans="1:6" x14ac:dyDescent="0.35">
      <c r="A568" s="1"/>
      <c r="B568" s="1" t="s">
        <v>265</v>
      </c>
      <c r="C568" s="79">
        <v>3.6000000000000002E-4</v>
      </c>
      <c r="D568" s="79">
        <v>3.5799999999999998E-3</v>
      </c>
      <c r="E568" s="72">
        <v>11031</v>
      </c>
      <c r="F568" s="1" t="s">
        <v>31</v>
      </c>
    </row>
    <row r="569" spans="1:6" x14ac:dyDescent="0.35">
      <c r="A569" s="1"/>
      <c r="B569" s="1" t="s">
        <v>264</v>
      </c>
      <c r="C569" s="79">
        <v>0</v>
      </c>
      <c r="D569" s="79">
        <v>0</v>
      </c>
      <c r="E569" s="72">
        <v>0</v>
      </c>
      <c r="F569" s="1" t="s">
        <v>31</v>
      </c>
    </row>
    <row r="570" spans="1:6" x14ac:dyDescent="0.35">
      <c r="A570" s="1"/>
      <c r="B570" s="1" t="s">
        <v>267</v>
      </c>
      <c r="C570" s="79">
        <v>0</v>
      </c>
      <c r="D570" s="79">
        <v>0</v>
      </c>
      <c r="E570" s="72">
        <v>0</v>
      </c>
      <c r="F570" s="1" t="s">
        <v>31</v>
      </c>
    </row>
    <row r="571" spans="1:6" x14ac:dyDescent="0.35">
      <c r="A571" s="1" t="s">
        <v>108</v>
      </c>
      <c r="B571" s="1"/>
      <c r="C571" s="79"/>
      <c r="D571" s="79"/>
      <c r="E571" s="1"/>
      <c r="F571" s="1"/>
    </row>
    <row r="572" spans="1:6" x14ac:dyDescent="0.35">
      <c r="A572" s="1" t="s">
        <v>258</v>
      </c>
      <c r="B572" s="1"/>
      <c r="C572" s="79">
        <v>0.10179000000000001</v>
      </c>
      <c r="D572" s="79">
        <v>1</v>
      </c>
      <c r="E572" s="72">
        <v>3085560</v>
      </c>
      <c r="F572" s="1" t="str">
        <f>F570</f>
        <v>SD</v>
      </c>
    </row>
    <row r="573" spans="1:6" x14ac:dyDescent="0.35">
      <c r="A573" s="1" t="s">
        <v>107</v>
      </c>
      <c r="B573" s="1"/>
      <c r="C573" s="79"/>
      <c r="D573" s="79"/>
      <c r="E573" s="72">
        <v>30313156</v>
      </c>
      <c r="F573" s="1" t="str">
        <f>F572</f>
        <v>SD</v>
      </c>
    </row>
    <row r="574" spans="1:6" x14ac:dyDescent="0.35">
      <c r="A574" s="1"/>
      <c r="B574" s="1"/>
      <c r="C574" s="79"/>
      <c r="D574" s="79"/>
      <c r="E574" s="1">
        <v>361</v>
      </c>
      <c r="F574" s="1" t="str">
        <f>F573</f>
        <v>SD</v>
      </c>
    </row>
    <row r="575" spans="1:6" x14ac:dyDescent="0.35">
      <c r="A575" s="1" t="s">
        <v>23</v>
      </c>
      <c r="B575" s="1"/>
      <c r="C575" s="79"/>
      <c r="D575" s="79"/>
      <c r="E575" s="1"/>
      <c r="F575" s="1"/>
    </row>
    <row r="576" spans="1:6" x14ac:dyDescent="0.35">
      <c r="A576" s="1"/>
      <c r="B576" s="1" t="s">
        <v>260</v>
      </c>
      <c r="C576" s="79">
        <v>0.16944000000000001</v>
      </c>
      <c r="D576" s="79">
        <v>0.63888999999999996</v>
      </c>
      <c r="E576" s="72">
        <v>30024170</v>
      </c>
      <c r="F576" s="1" t="s">
        <v>23</v>
      </c>
    </row>
    <row r="577" spans="1:6" x14ac:dyDescent="0.35">
      <c r="A577" s="1"/>
      <c r="B577" s="1" t="s">
        <v>262</v>
      </c>
      <c r="C577" s="79">
        <v>5.4629999999999998E-2</v>
      </c>
      <c r="D577" s="79">
        <v>0.20598</v>
      </c>
      <c r="E577" s="72">
        <v>9679933</v>
      </c>
      <c r="F577" s="1" t="s">
        <v>23</v>
      </c>
    </row>
    <row r="578" spans="1:6" x14ac:dyDescent="0.35">
      <c r="A578" s="1"/>
      <c r="B578" s="1" t="s">
        <v>261</v>
      </c>
      <c r="C578" s="79">
        <v>1.5980000000000001E-2</v>
      </c>
      <c r="D578" s="79">
        <v>6.0249999999999998E-2</v>
      </c>
      <c r="E578" s="72">
        <v>2831202</v>
      </c>
      <c r="F578" s="1" t="s">
        <v>23</v>
      </c>
    </row>
    <row r="579" spans="1:6" x14ac:dyDescent="0.35">
      <c r="A579" s="1"/>
      <c r="B579" s="1" t="s">
        <v>265</v>
      </c>
      <c r="C579" s="79">
        <v>6.8199999999999997E-3</v>
      </c>
      <c r="D579" s="79">
        <v>2.5700000000000001E-2</v>
      </c>
      <c r="E579" s="72">
        <v>1207815</v>
      </c>
      <c r="F579" s="1" t="s">
        <v>23</v>
      </c>
    </row>
    <row r="580" spans="1:6" x14ac:dyDescent="0.35">
      <c r="A580" s="1"/>
      <c r="B580" s="1" t="s">
        <v>264</v>
      </c>
      <c r="C580" s="79">
        <v>6.3699999999999998E-3</v>
      </c>
      <c r="D580" s="79">
        <v>2.4E-2</v>
      </c>
      <c r="E580" s="72">
        <v>1128032</v>
      </c>
      <c r="F580" s="1" t="s">
        <v>23</v>
      </c>
    </row>
    <row r="581" spans="1:6" x14ac:dyDescent="0.35">
      <c r="A581" s="1"/>
      <c r="B581" s="1" t="s">
        <v>263</v>
      </c>
      <c r="C581" s="79">
        <v>6.3E-3</v>
      </c>
      <c r="D581" s="79">
        <v>2.3740000000000001E-2</v>
      </c>
      <c r="E581" s="72">
        <v>1115845</v>
      </c>
      <c r="F581" s="1" t="s">
        <v>23</v>
      </c>
    </row>
    <row r="582" spans="1:6" x14ac:dyDescent="0.35">
      <c r="A582" s="1"/>
      <c r="B582" s="1" t="s">
        <v>266</v>
      </c>
      <c r="C582" s="79">
        <v>5.6899999999999997E-3</v>
      </c>
      <c r="D582" s="79">
        <v>2.1440000000000001E-2</v>
      </c>
      <c r="E582" s="72">
        <v>1007441</v>
      </c>
      <c r="F582" s="1" t="s">
        <v>23</v>
      </c>
    </row>
    <row r="583" spans="1:6" x14ac:dyDescent="0.35">
      <c r="A583" s="1"/>
      <c r="B583" s="1" t="s">
        <v>267</v>
      </c>
      <c r="C583" s="79">
        <v>0</v>
      </c>
      <c r="D583" s="79">
        <v>0</v>
      </c>
      <c r="E583" s="72">
        <v>0</v>
      </c>
      <c r="F583" s="1" t="s">
        <v>23</v>
      </c>
    </row>
    <row r="584" spans="1:6" x14ac:dyDescent="0.35">
      <c r="A584" s="1" t="s">
        <v>108</v>
      </c>
      <c r="B584" s="1"/>
      <c r="C584" s="79"/>
      <c r="D584" s="79"/>
      <c r="E584" s="1"/>
      <c r="F584" s="1"/>
    </row>
    <row r="585" spans="1:6" x14ac:dyDescent="0.35">
      <c r="A585" s="1" t="s">
        <v>258</v>
      </c>
      <c r="B585" s="1"/>
      <c r="C585" s="79">
        <v>0.26521</v>
      </c>
      <c r="D585" s="79">
        <v>1</v>
      </c>
      <c r="E585" s="72">
        <v>46994439</v>
      </c>
      <c r="F585" s="1" t="str">
        <f>F583</f>
        <v>TN</v>
      </c>
    </row>
    <row r="586" spans="1:6" x14ac:dyDescent="0.35">
      <c r="A586" s="1" t="s">
        <v>107</v>
      </c>
      <c r="B586" s="1"/>
      <c r="C586" s="79"/>
      <c r="D586" s="79"/>
      <c r="E586" s="72">
        <v>177198822</v>
      </c>
      <c r="F586" s="1" t="str">
        <f>F585</f>
        <v>TN</v>
      </c>
    </row>
    <row r="587" spans="1:6" x14ac:dyDescent="0.35">
      <c r="A587" s="1"/>
      <c r="B587" s="1"/>
      <c r="C587" s="79"/>
      <c r="D587" s="79"/>
      <c r="E587" s="1">
        <v>480</v>
      </c>
      <c r="F587" s="1" t="str">
        <f>F586</f>
        <v>TN</v>
      </c>
    </row>
    <row r="588" spans="1:6" x14ac:dyDescent="0.35">
      <c r="A588" s="1" t="s">
        <v>32</v>
      </c>
      <c r="B588" s="1"/>
      <c r="C588" s="79"/>
      <c r="D588" s="79"/>
      <c r="E588" s="1"/>
      <c r="F588" s="1"/>
    </row>
    <row r="589" spans="1:6" x14ac:dyDescent="0.35">
      <c r="A589" s="1"/>
      <c r="B589" s="1" t="s">
        <v>260</v>
      </c>
      <c r="C589" s="79">
        <v>4.1579999999999999E-2</v>
      </c>
      <c r="D589" s="79">
        <v>0.60565000000000002</v>
      </c>
      <c r="E589" s="72">
        <v>113327488</v>
      </c>
      <c r="F589" s="1" t="s">
        <v>32</v>
      </c>
    </row>
    <row r="590" spans="1:6" x14ac:dyDescent="0.35">
      <c r="A590" s="1"/>
      <c r="B590" s="1" t="s">
        <v>261</v>
      </c>
      <c r="C590" s="79">
        <v>1.239E-2</v>
      </c>
      <c r="D590" s="79">
        <v>0.18048</v>
      </c>
      <c r="E590" s="72">
        <v>33770961</v>
      </c>
      <c r="F590" s="1" t="s">
        <v>32</v>
      </c>
    </row>
    <row r="591" spans="1:6" x14ac:dyDescent="0.35">
      <c r="A591" s="1"/>
      <c r="B591" s="1" t="s">
        <v>262</v>
      </c>
      <c r="C591" s="79">
        <v>5.9100000000000003E-3</v>
      </c>
      <c r="D591" s="79">
        <v>8.609E-2</v>
      </c>
      <c r="E591" s="72">
        <v>16108999</v>
      </c>
      <c r="F591" s="1" t="s">
        <v>32</v>
      </c>
    </row>
    <row r="592" spans="1:6" x14ac:dyDescent="0.35">
      <c r="A592" s="1"/>
      <c r="B592" s="1" t="s">
        <v>263</v>
      </c>
      <c r="C592" s="79">
        <v>4.6600000000000001E-3</v>
      </c>
      <c r="D592" s="79">
        <v>6.787E-2</v>
      </c>
      <c r="E592" s="72">
        <v>12700290</v>
      </c>
      <c r="F592" s="1" t="s">
        <v>32</v>
      </c>
    </row>
    <row r="593" spans="1:6" x14ac:dyDescent="0.35">
      <c r="A593" s="1"/>
      <c r="B593" s="1" t="s">
        <v>264</v>
      </c>
      <c r="C593" s="79">
        <v>2.2100000000000002E-3</v>
      </c>
      <c r="D593" s="79">
        <v>3.2129999999999999E-2</v>
      </c>
      <c r="E593" s="72">
        <v>6011154</v>
      </c>
      <c r="F593" s="1" t="s">
        <v>32</v>
      </c>
    </row>
    <row r="594" spans="1:6" x14ac:dyDescent="0.35">
      <c r="A594" s="1"/>
      <c r="B594" s="1" t="s">
        <v>265</v>
      </c>
      <c r="C594" s="79">
        <v>1.91E-3</v>
      </c>
      <c r="D594" s="79">
        <v>2.777E-2</v>
      </c>
      <c r="E594" s="72">
        <v>5196848</v>
      </c>
      <c r="F594" s="1" t="s">
        <v>32</v>
      </c>
    </row>
    <row r="595" spans="1:6" x14ac:dyDescent="0.35">
      <c r="A595" s="1"/>
      <c r="B595" s="1" t="s">
        <v>266</v>
      </c>
      <c r="C595" s="79">
        <v>0</v>
      </c>
      <c r="D595" s="79">
        <v>0</v>
      </c>
      <c r="E595" s="72">
        <v>0</v>
      </c>
      <c r="F595" s="1" t="s">
        <v>32</v>
      </c>
    </row>
    <row r="596" spans="1:6" x14ac:dyDescent="0.35">
      <c r="A596" s="1"/>
      <c r="B596" s="1" t="s">
        <v>267</v>
      </c>
      <c r="C596" s="79">
        <v>0</v>
      </c>
      <c r="D596" s="79">
        <v>0</v>
      </c>
      <c r="E596" s="72">
        <v>0</v>
      </c>
      <c r="F596" s="1" t="s">
        <v>32</v>
      </c>
    </row>
    <row r="597" spans="1:6" x14ac:dyDescent="0.35">
      <c r="A597" s="1" t="s">
        <v>108</v>
      </c>
      <c r="B597" s="1"/>
      <c r="C597" s="79"/>
      <c r="D597" s="79"/>
      <c r="E597" s="1"/>
      <c r="F597" s="1"/>
    </row>
    <row r="598" spans="1:6" x14ac:dyDescent="0.35">
      <c r="A598" s="1" t="s">
        <v>258</v>
      </c>
      <c r="B598" s="1"/>
      <c r="C598" s="79">
        <v>6.8650000000000003E-2</v>
      </c>
      <c r="D598" s="79">
        <v>1</v>
      </c>
      <c r="E598" s="72">
        <v>187115740</v>
      </c>
      <c r="F598" s="1" t="str">
        <f>F596</f>
        <v>TX</v>
      </c>
    </row>
    <row r="599" spans="1:6" x14ac:dyDescent="0.35">
      <c r="A599" s="1" t="s">
        <v>107</v>
      </c>
      <c r="B599" s="1"/>
      <c r="C599" s="79"/>
      <c r="D599" s="79"/>
      <c r="E599" s="72">
        <v>2725723255</v>
      </c>
      <c r="F599" s="1" t="str">
        <f>F598</f>
        <v>TX</v>
      </c>
    </row>
    <row r="600" spans="1:6" x14ac:dyDescent="0.35">
      <c r="A600" s="1"/>
      <c r="B600" s="1"/>
      <c r="C600" s="79"/>
      <c r="D600" s="79"/>
      <c r="E600" s="1">
        <v>483</v>
      </c>
      <c r="F600" s="1" t="str">
        <f>F599</f>
        <v>TX</v>
      </c>
    </row>
    <row r="601" spans="1:6" x14ac:dyDescent="0.35">
      <c r="A601" s="1" t="s">
        <v>33</v>
      </c>
      <c r="B601" s="1"/>
      <c r="C601" s="79"/>
      <c r="D601" s="79"/>
      <c r="E601" s="1"/>
      <c r="F601" s="1"/>
    </row>
    <row r="602" spans="1:6" x14ac:dyDescent="0.35">
      <c r="A602" s="1"/>
      <c r="B602" s="1" t="s">
        <v>260</v>
      </c>
      <c r="C602" s="79">
        <v>2.989E-2</v>
      </c>
      <c r="D602" s="79">
        <v>0.62563000000000002</v>
      </c>
      <c r="E602" s="72">
        <v>8029621</v>
      </c>
      <c r="F602" s="1" t="s">
        <v>33</v>
      </c>
    </row>
    <row r="603" spans="1:6" x14ac:dyDescent="0.35">
      <c r="A603" s="1"/>
      <c r="B603" s="1" t="s">
        <v>261</v>
      </c>
      <c r="C603" s="79">
        <v>8.6899999999999998E-3</v>
      </c>
      <c r="D603" s="79">
        <v>0.18190000000000001</v>
      </c>
      <c r="E603" s="72">
        <v>2334628</v>
      </c>
      <c r="F603" s="1" t="s">
        <v>33</v>
      </c>
    </row>
    <row r="604" spans="1:6" x14ac:dyDescent="0.35">
      <c r="A604" s="1"/>
      <c r="B604" s="1" t="s">
        <v>262</v>
      </c>
      <c r="C604" s="79">
        <v>6.28E-3</v>
      </c>
      <c r="D604" s="79">
        <v>0.13136999999999999</v>
      </c>
      <c r="E604" s="72">
        <v>1686047</v>
      </c>
      <c r="F604" s="1" t="s">
        <v>33</v>
      </c>
    </row>
    <row r="605" spans="1:6" x14ac:dyDescent="0.35">
      <c r="A605" s="1"/>
      <c r="B605" s="1" t="s">
        <v>263</v>
      </c>
      <c r="C605" s="79">
        <v>1.9499999999999999E-3</v>
      </c>
      <c r="D605" s="79">
        <v>4.086E-2</v>
      </c>
      <c r="E605" s="72">
        <v>524391</v>
      </c>
      <c r="F605" s="1" t="s">
        <v>33</v>
      </c>
    </row>
    <row r="606" spans="1:6" x14ac:dyDescent="0.35">
      <c r="A606" s="1"/>
      <c r="B606" s="1" t="s">
        <v>267</v>
      </c>
      <c r="C606" s="79">
        <v>8.9999999999999998E-4</v>
      </c>
      <c r="D606" s="79">
        <v>1.883E-2</v>
      </c>
      <c r="E606" s="72">
        <v>241723</v>
      </c>
      <c r="F606" s="1" t="s">
        <v>33</v>
      </c>
    </row>
    <row r="607" spans="1:6" x14ac:dyDescent="0.35">
      <c r="A607" s="1"/>
      <c r="B607" s="1" t="s">
        <v>265</v>
      </c>
      <c r="C607" s="79">
        <v>6.9999999999999994E-5</v>
      </c>
      <c r="D607" s="79">
        <v>1.41E-3</v>
      </c>
      <c r="E607" s="72">
        <v>18102</v>
      </c>
      <c r="F607" s="1" t="s">
        <v>33</v>
      </c>
    </row>
    <row r="608" spans="1:6" x14ac:dyDescent="0.35">
      <c r="A608" s="1"/>
      <c r="B608" s="1" t="s">
        <v>266</v>
      </c>
      <c r="C608" s="79">
        <v>0</v>
      </c>
      <c r="D608" s="79">
        <v>0</v>
      </c>
      <c r="E608" s="72">
        <v>0</v>
      </c>
      <c r="F608" s="1" t="s">
        <v>33</v>
      </c>
    </row>
    <row r="609" spans="1:6" x14ac:dyDescent="0.35">
      <c r="A609" s="1"/>
      <c r="B609" s="1" t="s">
        <v>264</v>
      </c>
      <c r="C609" s="79">
        <v>0</v>
      </c>
      <c r="D609" s="79">
        <v>0</v>
      </c>
      <c r="E609" s="72">
        <v>0</v>
      </c>
      <c r="F609" s="1" t="s">
        <v>33</v>
      </c>
    </row>
    <row r="610" spans="1:6" x14ac:dyDescent="0.35">
      <c r="A610" s="1" t="s">
        <v>108</v>
      </c>
      <c r="B610" s="1"/>
      <c r="C610" s="79"/>
      <c r="D610" s="79"/>
      <c r="E610" s="1"/>
      <c r="F610" s="1"/>
    </row>
    <row r="611" spans="1:6" x14ac:dyDescent="0.35">
      <c r="A611" s="1" t="s">
        <v>258</v>
      </c>
      <c r="B611" s="1"/>
      <c r="C611" s="79">
        <v>4.777E-2</v>
      </c>
      <c r="D611" s="79">
        <v>1</v>
      </c>
      <c r="E611" s="72">
        <v>12834512</v>
      </c>
      <c r="F611" s="1" t="str">
        <f>F609</f>
        <v>UT</v>
      </c>
    </row>
    <row r="612" spans="1:6" x14ac:dyDescent="0.35">
      <c r="A612" s="1" t="s">
        <v>107</v>
      </c>
      <c r="B612" s="1"/>
      <c r="C612" s="79"/>
      <c r="D612" s="79"/>
      <c r="E612" s="72">
        <v>268646967</v>
      </c>
      <c r="F612" s="1" t="str">
        <f>F611</f>
        <v>UT</v>
      </c>
    </row>
    <row r="613" spans="1:6" x14ac:dyDescent="0.35">
      <c r="A613" s="1"/>
      <c r="B613" s="1"/>
      <c r="C613" s="79"/>
      <c r="D613" s="79"/>
      <c r="E613" s="1">
        <v>480</v>
      </c>
      <c r="F613" s="1" t="str">
        <f>F612</f>
        <v>UT</v>
      </c>
    </row>
    <row r="614" spans="1:6" x14ac:dyDescent="0.35">
      <c r="A614" s="1" t="s">
        <v>14</v>
      </c>
      <c r="B614" s="1"/>
      <c r="C614" s="79"/>
      <c r="D614" s="79"/>
      <c r="E614" s="1"/>
      <c r="F614" s="1"/>
    </row>
    <row r="615" spans="1:6" x14ac:dyDescent="0.35">
      <c r="A615" s="1"/>
      <c r="B615" s="1" t="s">
        <v>260</v>
      </c>
      <c r="C615" s="79">
        <v>0.12504000000000001</v>
      </c>
      <c r="D615" s="79">
        <v>0.68479999999999996</v>
      </c>
      <c r="E615" s="72">
        <v>32304162</v>
      </c>
      <c r="F615" s="1" t="s">
        <v>14</v>
      </c>
    </row>
    <row r="616" spans="1:6" x14ac:dyDescent="0.35">
      <c r="A616" s="1"/>
      <c r="B616" s="1" t="s">
        <v>261</v>
      </c>
      <c r="C616" s="79">
        <v>2.7130000000000001E-2</v>
      </c>
      <c r="D616" s="79">
        <v>0.14860000000000001</v>
      </c>
      <c r="E616" s="72">
        <v>7010051</v>
      </c>
      <c r="F616" s="1" t="s">
        <v>14</v>
      </c>
    </row>
    <row r="617" spans="1:6" x14ac:dyDescent="0.35">
      <c r="A617" s="1"/>
      <c r="B617" s="1" t="s">
        <v>262</v>
      </c>
      <c r="C617" s="79">
        <v>1.1129999999999999E-2</v>
      </c>
      <c r="D617" s="79">
        <v>6.0940000000000001E-2</v>
      </c>
      <c r="E617" s="72">
        <v>2874492</v>
      </c>
      <c r="F617" s="1" t="s">
        <v>14</v>
      </c>
    </row>
    <row r="618" spans="1:6" x14ac:dyDescent="0.35">
      <c r="A618" s="1"/>
      <c r="B618" s="1" t="s">
        <v>263</v>
      </c>
      <c r="C618" s="79">
        <v>9.8099999999999993E-3</v>
      </c>
      <c r="D618" s="79">
        <v>5.3749999999999999E-2</v>
      </c>
      <c r="E618" s="72">
        <v>2535447</v>
      </c>
      <c r="F618" s="1" t="s">
        <v>14</v>
      </c>
    </row>
    <row r="619" spans="1:6" x14ac:dyDescent="0.35">
      <c r="A619" s="1"/>
      <c r="B619" s="1" t="s">
        <v>266</v>
      </c>
      <c r="C619" s="79">
        <v>5.0600000000000003E-3</v>
      </c>
      <c r="D619" s="79">
        <v>2.7709999999999999E-2</v>
      </c>
      <c r="E619" s="72">
        <v>1306975</v>
      </c>
      <c r="F619" s="1" t="s">
        <v>14</v>
      </c>
    </row>
    <row r="620" spans="1:6" x14ac:dyDescent="0.35">
      <c r="A620" s="1"/>
      <c r="B620" s="1" t="s">
        <v>264</v>
      </c>
      <c r="C620" s="79">
        <v>4.4200000000000003E-3</v>
      </c>
      <c r="D620" s="79">
        <v>2.4209999999999999E-2</v>
      </c>
      <c r="E620" s="72">
        <v>1141915</v>
      </c>
      <c r="F620" s="1" t="s">
        <v>14</v>
      </c>
    </row>
    <row r="621" spans="1:6" x14ac:dyDescent="0.35">
      <c r="A621" s="1"/>
      <c r="B621" s="1" t="s">
        <v>265</v>
      </c>
      <c r="C621" s="79">
        <v>0</v>
      </c>
      <c r="D621" s="79">
        <v>0</v>
      </c>
      <c r="E621" s="72">
        <v>0</v>
      </c>
      <c r="F621" s="1" t="s">
        <v>14</v>
      </c>
    </row>
    <row r="622" spans="1:6" x14ac:dyDescent="0.35">
      <c r="A622" s="1"/>
      <c r="B622" s="1" t="s">
        <v>267</v>
      </c>
      <c r="C622" s="79">
        <v>0</v>
      </c>
      <c r="D622" s="79">
        <v>0</v>
      </c>
      <c r="E622" s="72">
        <v>0</v>
      </c>
      <c r="F622" s="1" t="s">
        <v>14</v>
      </c>
    </row>
    <row r="623" spans="1:6" x14ac:dyDescent="0.35">
      <c r="A623" s="1" t="s">
        <v>108</v>
      </c>
      <c r="B623" s="1"/>
      <c r="C623" s="79"/>
      <c r="D623" s="79"/>
      <c r="E623" s="1"/>
      <c r="F623" s="1"/>
    </row>
    <row r="624" spans="1:6" x14ac:dyDescent="0.35">
      <c r="A624" s="1" t="s">
        <v>258</v>
      </c>
      <c r="B624" s="1"/>
      <c r="C624" s="79">
        <v>0.18259</v>
      </c>
      <c r="D624" s="79">
        <v>1</v>
      </c>
      <c r="E624" s="72">
        <v>47173041</v>
      </c>
      <c r="F624" s="1" t="str">
        <f>F622</f>
        <v>VA</v>
      </c>
    </row>
    <row r="625" spans="1:6" x14ac:dyDescent="0.35">
      <c r="A625" s="1" t="s">
        <v>107</v>
      </c>
      <c r="B625" s="1"/>
      <c r="C625" s="79"/>
      <c r="D625" s="79"/>
      <c r="E625" s="72">
        <v>258358041</v>
      </c>
      <c r="F625" s="1" t="str">
        <f>F624</f>
        <v>VA</v>
      </c>
    </row>
    <row r="626" spans="1:6" x14ac:dyDescent="0.35">
      <c r="A626" s="1"/>
      <c r="B626" s="1"/>
      <c r="C626" s="79"/>
      <c r="D626" s="79"/>
      <c r="E626" s="1">
        <v>559</v>
      </c>
      <c r="F626" s="1" t="str">
        <f>F625</f>
        <v>VA</v>
      </c>
    </row>
    <row r="627" spans="1:6" x14ac:dyDescent="0.35">
      <c r="A627" s="1" t="s">
        <v>9</v>
      </c>
      <c r="B627" s="1"/>
      <c r="C627" s="79"/>
      <c r="D627" s="79"/>
      <c r="E627" s="1"/>
      <c r="F627" s="1"/>
    </row>
    <row r="628" spans="1:6" x14ac:dyDescent="0.35">
      <c r="A628" s="1"/>
      <c r="B628" s="1" t="s">
        <v>260</v>
      </c>
      <c r="C628" s="79">
        <v>4.1750000000000002E-2</v>
      </c>
      <c r="D628" s="79">
        <v>0.47361999999999999</v>
      </c>
      <c r="E628" s="72">
        <v>2656574</v>
      </c>
      <c r="F628" s="1" t="s">
        <v>9</v>
      </c>
    </row>
    <row r="629" spans="1:6" x14ac:dyDescent="0.35">
      <c r="A629" s="1"/>
      <c r="B629" s="1" t="s">
        <v>261</v>
      </c>
      <c r="C629" s="79">
        <v>1.4120000000000001E-2</v>
      </c>
      <c r="D629" s="79">
        <v>0.16017000000000001</v>
      </c>
      <c r="E629" s="72">
        <v>898402</v>
      </c>
      <c r="F629" s="1" t="s">
        <v>9</v>
      </c>
    </row>
    <row r="630" spans="1:6" x14ac:dyDescent="0.35">
      <c r="A630" s="1"/>
      <c r="B630" s="1" t="s">
        <v>263</v>
      </c>
      <c r="C630" s="79">
        <v>1.2579999999999999E-2</v>
      </c>
      <c r="D630" s="79">
        <v>0.14268</v>
      </c>
      <c r="E630" s="72">
        <v>800317</v>
      </c>
      <c r="F630" s="1" t="s">
        <v>9</v>
      </c>
    </row>
    <row r="631" spans="1:6" x14ac:dyDescent="0.35">
      <c r="A631" s="1"/>
      <c r="B631" s="1" t="s">
        <v>262</v>
      </c>
      <c r="C631" s="79">
        <v>8.4799999999999997E-3</v>
      </c>
      <c r="D631" s="79">
        <v>9.6159999999999995E-2</v>
      </c>
      <c r="E631" s="72">
        <v>539347</v>
      </c>
      <c r="F631" s="1" t="s">
        <v>9</v>
      </c>
    </row>
    <row r="632" spans="1:6" x14ac:dyDescent="0.35">
      <c r="A632" s="1"/>
      <c r="B632" s="1" t="s">
        <v>266</v>
      </c>
      <c r="C632" s="79">
        <v>6.6E-3</v>
      </c>
      <c r="D632" s="79">
        <v>7.4910000000000004E-2</v>
      </c>
      <c r="E632" s="72">
        <v>420202</v>
      </c>
      <c r="F632" s="1" t="s">
        <v>9</v>
      </c>
    </row>
    <row r="633" spans="1:6" x14ac:dyDescent="0.35">
      <c r="A633" s="1"/>
      <c r="B633" s="1" t="s">
        <v>267</v>
      </c>
      <c r="C633" s="79">
        <v>4.47E-3</v>
      </c>
      <c r="D633" s="79">
        <v>5.0729999999999997E-2</v>
      </c>
      <c r="E633" s="72">
        <v>284573</v>
      </c>
      <c r="F633" s="1" t="s">
        <v>9</v>
      </c>
    </row>
    <row r="634" spans="1:6" x14ac:dyDescent="0.35">
      <c r="A634" s="1"/>
      <c r="B634" s="1" t="s">
        <v>265</v>
      </c>
      <c r="C634" s="79">
        <v>1.4999999999999999E-4</v>
      </c>
      <c r="D634" s="79">
        <v>1.73E-3</v>
      </c>
      <c r="E634" s="72">
        <v>9710</v>
      </c>
      <c r="F634" s="1" t="s">
        <v>9</v>
      </c>
    </row>
    <row r="635" spans="1:6" x14ac:dyDescent="0.35">
      <c r="A635" s="1"/>
      <c r="B635" s="1" t="s">
        <v>264</v>
      </c>
      <c r="C635" s="79">
        <v>0</v>
      </c>
      <c r="D635" s="79">
        <v>0</v>
      </c>
      <c r="E635" s="72">
        <v>0</v>
      </c>
      <c r="F635" s="1" t="s">
        <v>9</v>
      </c>
    </row>
    <row r="636" spans="1:6" x14ac:dyDescent="0.35">
      <c r="A636" s="1" t="s">
        <v>108</v>
      </c>
      <c r="B636" s="1"/>
      <c r="C636" s="79"/>
      <c r="D636" s="79"/>
      <c r="E636" s="1"/>
      <c r="F636" s="1"/>
    </row>
    <row r="637" spans="1:6" x14ac:dyDescent="0.35">
      <c r="A637" s="1" t="s">
        <v>258</v>
      </c>
      <c r="B637" s="1"/>
      <c r="C637" s="79">
        <v>8.8160000000000002E-2</v>
      </c>
      <c r="D637" s="79">
        <v>1</v>
      </c>
      <c r="E637" s="72">
        <v>5609125</v>
      </c>
      <c r="F637" s="1" t="str">
        <f>F635</f>
        <v>VT</v>
      </c>
    </row>
    <row r="638" spans="1:6" x14ac:dyDescent="0.35">
      <c r="A638" s="1" t="s">
        <v>107</v>
      </c>
      <c r="B638" s="1"/>
      <c r="C638" s="79"/>
      <c r="D638" s="79"/>
      <c r="E638" s="72">
        <v>63626945</v>
      </c>
      <c r="F638" s="1" t="str">
        <f>F637</f>
        <v>VT</v>
      </c>
    </row>
    <row r="639" spans="1:6" x14ac:dyDescent="0.35">
      <c r="A639" s="1"/>
      <c r="B639" s="1"/>
      <c r="C639" s="79"/>
      <c r="D639" s="79"/>
      <c r="E639" s="1">
        <v>360</v>
      </c>
      <c r="F639" s="1" t="str">
        <f>F638</f>
        <v>VT</v>
      </c>
    </row>
    <row r="640" spans="1:6" x14ac:dyDescent="0.35">
      <c r="A640" s="1" t="s">
        <v>52</v>
      </c>
      <c r="B640" s="1"/>
      <c r="C640" s="79"/>
      <c r="D640" s="79"/>
      <c r="E640" s="1"/>
      <c r="F640" s="1"/>
    </row>
    <row r="641" spans="1:6" x14ac:dyDescent="0.35">
      <c r="A641" s="1"/>
      <c r="B641" s="1" t="s">
        <v>260</v>
      </c>
      <c r="C641" s="79">
        <v>7.6939999999999995E-2</v>
      </c>
      <c r="D641" s="79">
        <v>0.69877999999999996</v>
      </c>
      <c r="E641" s="72">
        <v>126563434</v>
      </c>
      <c r="F641" s="1" t="s">
        <v>52</v>
      </c>
    </row>
    <row r="642" spans="1:6" x14ac:dyDescent="0.35">
      <c r="A642" s="1"/>
      <c r="B642" s="1" t="s">
        <v>261</v>
      </c>
      <c r="C642" s="79">
        <v>1.601E-2</v>
      </c>
      <c r="D642" s="79">
        <v>0.14543</v>
      </c>
      <c r="E642" s="72">
        <v>26340614</v>
      </c>
      <c r="F642" s="1" t="s">
        <v>52</v>
      </c>
    </row>
    <row r="643" spans="1:6" x14ac:dyDescent="0.35">
      <c r="A643" s="1"/>
      <c r="B643" s="1" t="s">
        <v>262</v>
      </c>
      <c r="C643" s="79">
        <v>8.8000000000000005E-3</v>
      </c>
      <c r="D643" s="79">
        <v>7.9960000000000003E-2</v>
      </c>
      <c r="E643" s="72">
        <v>14482531</v>
      </c>
      <c r="F643" s="1" t="s">
        <v>52</v>
      </c>
    </row>
    <row r="644" spans="1:6" x14ac:dyDescent="0.35">
      <c r="A644" s="1"/>
      <c r="B644" s="1" t="s">
        <v>263</v>
      </c>
      <c r="C644" s="79">
        <v>4.3800000000000002E-3</v>
      </c>
      <c r="D644" s="79">
        <v>3.9820000000000001E-2</v>
      </c>
      <c r="E644" s="72">
        <v>7212579</v>
      </c>
      <c r="F644" s="1" t="s">
        <v>52</v>
      </c>
    </row>
    <row r="645" spans="1:6" x14ac:dyDescent="0.35">
      <c r="A645" s="1"/>
      <c r="B645" s="1" t="s">
        <v>267</v>
      </c>
      <c r="C645" s="79">
        <v>3.3800000000000002E-3</v>
      </c>
      <c r="D645" s="79">
        <v>3.074E-2</v>
      </c>
      <c r="E645" s="72">
        <v>5567009</v>
      </c>
      <c r="F645" s="1" t="s">
        <v>52</v>
      </c>
    </row>
    <row r="646" spans="1:6" x14ac:dyDescent="0.35">
      <c r="A646" s="1"/>
      <c r="B646" s="1" t="s">
        <v>265</v>
      </c>
      <c r="C646" s="79">
        <v>5.8E-4</v>
      </c>
      <c r="D646" s="79">
        <v>5.2700000000000004E-3</v>
      </c>
      <c r="E646" s="72">
        <v>954837</v>
      </c>
      <c r="F646" s="1" t="s">
        <v>52</v>
      </c>
    </row>
    <row r="647" spans="1:6" x14ac:dyDescent="0.35">
      <c r="A647" s="1"/>
      <c r="B647" s="1" t="s">
        <v>266</v>
      </c>
      <c r="C647" s="79">
        <v>0</v>
      </c>
      <c r="D647" s="79">
        <v>0</v>
      </c>
      <c r="E647" s="72">
        <v>0</v>
      </c>
      <c r="F647" s="1" t="s">
        <v>52</v>
      </c>
    </row>
    <row r="648" spans="1:6" x14ac:dyDescent="0.35">
      <c r="A648" s="1"/>
      <c r="B648" s="1" t="s">
        <v>264</v>
      </c>
      <c r="C648" s="79">
        <v>0</v>
      </c>
      <c r="D648" s="79">
        <v>0</v>
      </c>
      <c r="E648" s="72">
        <v>0</v>
      </c>
      <c r="F648" s="1" t="s">
        <v>52</v>
      </c>
    </row>
    <row r="649" spans="1:6" x14ac:dyDescent="0.35">
      <c r="A649" s="1" t="s">
        <v>108</v>
      </c>
      <c r="B649" s="1"/>
      <c r="C649" s="79"/>
      <c r="D649" s="79"/>
      <c r="E649" s="1"/>
      <c r="F649" s="1"/>
    </row>
    <row r="650" spans="1:6" x14ac:dyDescent="0.35">
      <c r="A650" s="1" t="s">
        <v>258</v>
      </c>
      <c r="B650" s="1"/>
      <c r="C650" s="79">
        <v>0.11011</v>
      </c>
      <c r="D650" s="79">
        <v>1</v>
      </c>
      <c r="E650" s="72">
        <v>181121005</v>
      </c>
      <c r="F650" s="1" t="str">
        <f>F648</f>
        <v>WA</v>
      </c>
    </row>
    <row r="651" spans="1:6" x14ac:dyDescent="0.35">
      <c r="A651" s="1" t="s">
        <v>107</v>
      </c>
      <c r="B651" s="1"/>
      <c r="C651" s="79"/>
      <c r="D651" s="79"/>
      <c r="E651" s="72">
        <v>1644856657</v>
      </c>
      <c r="F651" s="1" t="str">
        <f>F650</f>
        <v>WA</v>
      </c>
    </row>
    <row r="652" spans="1:6" x14ac:dyDescent="0.35">
      <c r="A652" s="1"/>
      <c r="B652" s="1"/>
      <c r="C652" s="79"/>
      <c r="D652" s="79"/>
      <c r="E652" s="1">
        <v>480</v>
      </c>
      <c r="F652" s="1" t="str">
        <f>F651</f>
        <v>WA</v>
      </c>
    </row>
    <row r="653" spans="1:6" x14ac:dyDescent="0.35">
      <c r="A653" s="1" t="s">
        <v>44</v>
      </c>
      <c r="B653" s="1"/>
      <c r="C653" s="79"/>
      <c r="D653" s="79"/>
      <c r="E653" s="1"/>
      <c r="F653" s="1"/>
    </row>
    <row r="654" spans="1:6" x14ac:dyDescent="0.35">
      <c r="A654" s="1"/>
      <c r="B654" s="1" t="s">
        <v>260</v>
      </c>
      <c r="C654" s="79">
        <v>0.21626000000000001</v>
      </c>
      <c r="D654" s="79">
        <v>0.89431000000000005</v>
      </c>
      <c r="E654" s="72">
        <v>74866466</v>
      </c>
      <c r="F654" s="1" t="s">
        <v>44</v>
      </c>
    </row>
    <row r="655" spans="1:6" x14ac:dyDescent="0.35">
      <c r="A655" s="1"/>
      <c r="B655" s="1" t="s">
        <v>261</v>
      </c>
      <c r="C655" s="79">
        <v>1.533E-2</v>
      </c>
      <c r="D655" s="79">
        <v>6.3380000000000006E-2</v>
      </c>
      <c r="E655" s="72">
        <v>5305607</v>
      </c>
      <c r="F655" s="1" t="s">
        <v>44</v>
      </c>
    </row>
    <row r="656" spans="1:6" x14ac:dyDescent="0.35">
      <c r="A656" s="1"/>
      <c r="B656" s="1" t="s">
        <v>262</v>
      </c>
      <c r="C656" s="79">
        <v>6.0400000000000002E-3</v>
      </c>
      <c r="D656" s="79">
        <v>2.4979999999999999E-2</v>
      </c>
      <c r="E656" s="72">
        <v>2090935</v>
      </c>
      <c r="F656" s="1" t="s">
        <v>44</v>
      </c>
    </row>
    <row r="657" spans="1:6" x14ac:dyDescent="0.35">
      <c r="A657" s="1"/>
      <c r="B657" s="1" t="s">
        <v>263</v>
      </c>
      <c r="C657" s="79">
        <v>3.2499999999999999E-3</v>
      </c>
      <c r="D657" s="79">
        <v>1.345E-2</v>
      </c>
      <c r="E657" s="72">
        <v>1126226</v>
      </c>
      <c r="F657" s="1" t="s">
        <v>44</v>
      </c>
    </row>
    <row r="658" spans="1:6" x14ac:dyDescent="0.35">
      <c r="A658" s="1"/>
      <c r="B658" s="1" t="s">
        <v>266</v>
      </c>
      <c r="C658" s="79">
        <v>8.9999999999999998E-4</v>
      </c>
      <c r="D658" s="79">
        <v>3.7299999999999998E-3</v>
      </c>
      <c r="E658" s="72">
        <v>312418</v>
      </c>
      <c r="F658" s="1" t="s">
        <v>44</v>
      </c>
    </row>
    <row r="659" spans="1:6" x14ac:dyDescent="0.35">
      <c r="A659" s="1"/>
      <c r="B659" s="1" t="s">
        <v>265</v>
      </c>
      <c r="C659" s="79">
        <v>4.0000000000000003E-5</v>
      </c>
      <c r="D659" s="79">
        <v>1.4999999999999999E-4</v>
      </c>
      <c r="E659" s="72">
        <v>12963</v>
      </c>
      <c r="F659" s="1" t="s">
        <v>44</v>
      </c>
    </row>
    <row r="660" spans="1:6" x14ac:dyDescent="0.35">
      <c r="A660" s="1"/>
      <c r="B660" s="1" t="s">
        <v>264</v>
      </c>
      <c r="C660" s="79">
        <v>0</v>
      </c>
      <c r="D660" s="79">
        <v>0</v>
      </c>
      <c r="E660" s="72">
        <v>0</v>
      </c>
      <c r="F660" s="1" t="s">
        <v>44</v>
      </c>
    </row>
    <row r="661" spans="1:6" x14ac:dyDescent="0.35">
      <c r="A661" s="1"/>
      <c r="B661" s="1" t="s">
        <v>267</v>
      </c>
      <c r="C661" s="79">
        <v>0</v>
      </c>
      <c r="D661" s="79">
        <v>0</v>
      </c>
      <c r="E661" s="72">
        <v>0</v>
      </c>
      <c r="F661" s="1" t="s">
        <v>44</v>
      </c>
    </row>
    <row r="662" spans="1:6" x14ac:dyDescent="0.35">
      <c r="A662" s="1" t="s">
        <v>108</v>
      </c>
      <c r="B662" s="1"/>
      <c r="C662" s="79"/>
      <c r="D662" s="79"/>
      <c r="E662" s="1"/>
      <c r="F662" s="1"/>
    </row>
    <row r="663" spans="1:6" x14ac:dyDescent="0.35">
      <c r="A663" s="1" t="s">
        <v>258</v>
      </c>
      <c r="B663" s="1"/>
      <c r="C663" s="79">
        <v>0.24182000000000001</v>
      </c>
      <c r="D663" s="79">
        <v>1</v>
      </c>
      <c r="E663" s="72">
        <v>83714616</v>
      </c>
      <c r="F663" s="1" t="str">
        <f>F661</f>
        <v>WI</v>
      </c>
    </row>
    <row r="664" spans="1:6" x14ac:dyDescent="0.35">
      <c r="A664" s="1" t="s">
        <v>107</v>
      </c>
      <c r="B664" s="1"/>
      <c r="C664" s="79"/>
      <c r="D664" s="79"/>
      <c r="E664" s="72">
        <v>346183933</v>
      </c>
      <c r="F664" s="1" t="str">
        <f>F663</f>
        <v>WI</v>
      </c>
    </row>
    <row r="665" spans="1:6" x14ac:dyDescent="0.35">
      <c r="A665" s="1"/>
      <c r="B665" s="1"/>
      <c r="C665" s="79"/>
      <c r="D665" s="79"/>
      <c r="E665" s="1">
        <v>481</v>
      </c>
      <c r="F665" s="1" t="str">
        <f>F664</f>
        <v>WI</v>
      </c>
    </row>
    <row r="666" spans="1:6" x14ac:dyDescent="0.35">
      <c r="A666" s="1" t="s">
        <v>15</v>
      </c>
      <c r="B666" s="1"/>
      <c r="C666" s="79"/>
      <c r="D666" s="79"/>
      <c r="E666" s="1"/>
      <c r="F666" s="1"/>
    </row>
    <row r="667" spans="1:6" x14ac:dyDescent="0.35">
      <c r="A667" s="1"/>
      <c r="B667" s="1" t="s">
        <v>260</v>
      </c>
      <c r="C667" s="79">
        <v>5.706E-2</v>
      </c>
      <c r="D667" s="79">
        <v>0.75836000000000003</v>
      </c>
      <c r="E667" s="72">
        <v>8891086</v>
      </c>
      <c r="F667" s="1" t="s">
        <v>15</v>
      </c>
    </row>
    <row r="668" spans="1:6" x14ac:dyDescent="0.35">
      <c r="A668" s="1"/>
      <c r="B668" s="1" t="s">
        <v>263</v>
      </c>
      <c r="C668" s="79">
        <v>1.115E-2</v>
      </c>
      <c r="D668" s="79">
        <v>0.14821999999999999</v>
      </c>
      <c r="E668" s="72">
        <v>1737793</v>
      </c>
      <c r="F668" s="1" t="s">
        <v>15</v>
      </c>
    </row>
    <row r="669" spans="1:6" x14ac:dyDescent="0.35">
      <c r="A669" s="1"/>
      <c r="B669" s="1" t="s">
        <v>261</v>
      </c>
      <c r="C669" s="79">
        <v>5.8799999999999998E-3</v>
      </c>
      <c r="D669" s="79">
        <v>7.8149999999999997E-2</v>
      </c>
      <c r="E669" s="72">
        <v>916258</v>
      </c>
      <c r="F669" s="1" t="s">
        <v>15</v>
      </c>
    </row>
    <row r="670" spans="1:6" x14ac:dyDescent="0.35">
      <c r="A670" s="1"/>
      <c r="B670" s="1" t="s">
        <v>266</v>
      </c>
      <c r="C670" s="79">
        <v>8.3000000000000001E-4</v>
      </c>
      <c r="D670" s="79">
        <v>1.106E-2</v>
      </c>
      <c r="E670" s="72">
        <v>129662</v>
      </c>
      <c r="F670" s="1" t="s">
        <v>15</v>
      </c>
    </row>
    <row r="671" spans="1:6" x14ac:dyDescent="0.35">
      <c r="A671" s="1"/>
      <c r="B671" s="1" t="s">
        <v>265</v>
      </c>
      <c r="C671" s="79">
        <v>3.2000000000000003E-4</v>
      </c>
      <c r="D671" s="79">
        <v>4.2100000000000002E-3</v>
      </c>
      <c r="E671" s="72">
        <v>49363</v>
      </c>
      <c r="F671" s="1" t="s">
        <v>15</v>
      </c>
    </row>
    <row r="672" spans="1:6" x14ac:dyDescent="0.35">
      <c r="A672" s="1"/>
      <c r="B672" s="1" t="s">
        <v>262</v>
      </c>
      <c r="C672" s="79">
        <v>0</v>
      </c>
      <c r="D672" s="79">
        <v>0</v>
      </c>
      <c r="E672" s="72">
        <v>0</v>
      </c>
      <c r="F672" s="1" t="s">
        <v>15</v>
      </c>
    </row>
    <row r="673" spans="1:6" x14ac:dyDescent="0.35">
      <c r="A673" s="1"/>
      <c r="B673" s="1" t="s">
        <v>264</v>
      </c>
      <c r="C673" s="79">
        <v>0</v>
      </c>
      <c r="D673" s="79">
        <v>0</v>
      </c>
      <c r="E673" s="72">
        <v>0</v>
      </c>
      <c r="F673" s="1" t="s">
        <v>15</v>
      </c>
    </row>
    <row r="674" spans="1:6" x14ac:dyDescent="0.35">
      <c r="A674" s="1"/>
      <c r="B674" s="1" t="s">
        <v>267</v>
      </c>
      <c r="C674" s="79">
        <v>0</v>
      </c>
      <c r="D674" s="79">
        <v>0</v>
      </c>
      <c r="E674" s="72">
        <v>0</v>
      </c>
      <c r="F674" s="1" t="s">
        <v>15</v>
      </c>
    </row>
    <row r="675" spans="1:6" x14ac:dyDescent="0.35">
      <c r="A675" s="1" t="s">
        <v>108</v>
      </c>
      <c r="B675" s="1"/>
      <c r="C675" s="79"/>
      <c r="D675" s="79"/>
      <c r="E675" s="1"/>
      <c r="F675" s="1"/>
    </row>
    <row r="676" spans="1:6" x14ac:dyDescent="0.35">
      <c r="A676" s="1" t="s">
        <v>258</v>
      </c>
      <c r="B676" s="1"/>
      <c r="C676" s="79">
        <v>7.5240000000000001E-2</v>
      </c>
      <c r="D676" s="79">
        <v>1</v>
      </c>
      <c r="E676" s="72">
        <v>11724162</v>
      </c>
      <c r="F676" s="1" t="str">
        <f>F674</f>
        <v>WV</v>
      </c>
    </row>
    <row r="677" spans="1:6" x14ac:dyDescent="0.35">
      <c r="A677" s="1" t="s">
        <v>107</v>
      </c>
      <c r="B677" s="1"/>
      <c r="C677" s="79"/>
      <c r="D677" s="79"/>
      <c r="E677" s="72">
        <v>155822823</v>
      </c>
      <c r="F677" s="1" t="str">
        <f>F676</f>
        <v>WV</v>
      </c>
    </row>
    <row r="678" spans="1:6" x14ac:dyDescent="0.35">
      <c r="A678" s="1"/>
      <c r="B678" s="1"/>
      <c r="C678" s="79"/>
      <c r="D678" s="79"/>
      <c r="E678" s="1">
        <v>478</v>
      </c>
      <c r="F678" s="1" t="str">
        <f>F677</f>
        <v>WV</v>
      </c>
    </row>
    <row r="679" spans="1:6" x14ac:dyDescent="0.35">
      <c r="A679" s="1" t="s">
        <v>34</v>
      </c>
      <c r="B679" s="1"/>
      <c r="C679" s="79"/>
      <c r="D679" s="79"/>
      <c r="E679" s="1"/>
      <c r="F679" s="1"/>
    </row>
    <row r="680" spans="1:6" x14ac:dyDescent="0.35">
      <c r="A680" s="1"/>
      <c r="B680" s="1" t="s">
        <v>260</v>
      </c>
      <c r="C680" s="79">
        <v>7.5689999999999993E-2</v>
      </c>
      <c r="D680" s="79">
        <v>0.73950000000000005</v>
      </c>
      <c r="E680" s="72">
        <v>3659778</v>
      </c>
      <c r="F680" s="1" t="s">
        <v>34</v>
      </c>
    </row>
    <row r="681" spans="1:6" x14ac:dyDescent="0.35">
      <c r="A681" s="1"/>
      <c r="B681" s="1" t="s">
        <v>261</v>
      </c>
      <c r="C681" s="79">
        <v>1.357E-2</v>
      </c>
      <c r="D681" s="79">
        <v>0.13256000000000001</v>
      </c>
      <c r="E681" s="72">
        <v>656025</v>
      </c>
      <c r="F681" s="1" t="s">
        <v>34</v>
      </c>
    </row>
    <row r="682" spans="1:6" x14ac:dyDescent="0.35">
      <c r="A682" s="1"/>
      <c r="B682" s="1" t="s">
        <v>262</v>
      </c>
      <c r="C682" s="79">
        <v>1.091E-2</v>
      </c>
      <c r="D682" s="79">
        <v>0.10657</v>
      </c>
      <c r="E682" s="72">
        <v>527419</v>
      </c>
      <c r="F682" s="1" t="s">
        <v>34</v>
      </c>
    </row>
    <row r="683" spans="1:6" x14ac:dyDescent="0.35">
      <c r="A683" s="1"/>
      <c r="B683" s="1" t="s">
        <v>263</v>
      </c>
      <c r="C683" s="79">
        <v>2.0899999999999998E-3</v>
      </c>
      <c r="D683" s="79">
        <v>2.0389999999999998E-2</v>
      </c>
      <c r="E683" s="72">
        <v>100897</v>
      </c>
      <c r="F683" s="1" t="s">
        <v>34</v>
      </c>
    </row>
    <row r="684" spans="1:6" x14ac:dyDescent="0.35">
      <c r="A684" s="1"/>
      <c r="B684" s="1" t="s">
        <v>265</v>
      </c>
      <c r="C684" s="79">
        <v>1E-4</v>
      </c>
      <c r="D684" s="79">
        <v>9.8999999999999999E-4</v>
      </c>
      <c r="E684" s="72">
        <v>4883</v>
      </c>
      <c r="F684" s="1" t="s">
        <v>34</v>
      </c>
    </row>
    <row r="685" spans="1:6" x14ac:dyDescent="0.35">
      <c r="A685" s="1"/>
      <c r="B685" s="1" t="s">
        <v>266</v>
      </c>
      <c r="C685" s="79">
        <v>0</v>
      </c>
      <c r="D685" s="79">
        <v>0</v>
      </c>
      <c r="E685" s="72">
        <v>0</v>
      </c>
      <c r="F685" s="1" t="s">
        <v>34</v>
      </c>
    </row>
    <row r="686" spans="1:6" x14ac:dyDescent="0.35">
      <c r="A686" s="1"/>
      <c r="B686" s="1" t="s">
        <v>264</v>
      </c>
      <c r="C686" s="79">
        <v>0</v>
      </c>
      <c r="D686" s="79">
        <v>0</v>
      </c>
      <c r="E686" s="72">
        <v>0</v>
      </c>
      <c r="F686" s="1" t="s">
        <v>34</v>
      </c>
    </row>
    <row r="687" spans="1:6" x14ac:dyDescent="0.35">
      <c r="A687" s="1"/>
      <c r="B687" s="1" t="s">
        <v>267</v>
      </c>
      <c r="C687" s="79">
        <v>0</v>
      </c>
      <c r="D687" s="79">
        <v>0</v>
      </c>
      <c r="E687" s="72">
        <v>0</v>
      </c>
      <c r="F687" s="1" t="s">
        <v>34</v>
      </c>
    </row>
    <row r="688" spans="1:6" x14ac:dyDescent="0.35">
      <c r="A688" s="1" t="s">
        <v>108</v>
      </c>
      <c r="B688" s="1"/>
      <c r="C688" s="79"/>
      <c r="D688" s="79"/>
      <c r="E688" s="1"/>
      <c r="F688" s="1"/>
    </row>
    <row r="689" spans="1:6" x14ac:dyDescent="0.35">
      <c r="A689" s="1" t="s">
        <v>258</v>
      </c>
      <c r="B689" s="1"/>
      <c r="C689" s="79">
        <v>0.10236000000000001</v>
      </c>
      <c r="D689" s="79">
        <v>1</v>
      </c>
      <c r="E689" s="72">
        <v>4949002</v>
      </c>
      <c r="F689" s="1" t="str">
        <f>F687</f>
        <v>WY</v>
      </c>
    </row>
    <row r="690" spans="1:6" x14ac:dyDescent="0.35">
      <c r="A690" s="1" t="s">
        <v>107</v>
      </c>
      <c r="B690" s="1"/>
      <c r="C690" s="1"/>
      <c r="D690" s="1"/>
      <c r="E690" s="72">
        <v>48350371</v>
      </c>
      <c r="F690" s="1" t="str">
        <f>F689</f>
        <v>WY</v>
      </c>
    </row>
    <row r="691" spans="1:6" x14ac:dyDescent="0.35">
      <c r="B691" s="1"/>
      <c r="C691" s="1"/>
      <c r="D691" s="1"/>
      <c r="E691" s="1">
        <v>360</v>
      </c>
      <c r="F691" s="1" t="str">
        <f>F690</f>
        <v>WY</v>
      </c>
    </row>
    <row r="692" spans="1:6" x14ac:dyDescent="0.35">
      <c r="A692" t="s">
        <v>173</v>
      </c>
    </row>
  </sheetData>
  <autoFilter ref="A3:F691" xr:uid="{494F8316-F8C2-4864-B501-3C13B06E571D}"/>
  <mergeCells count="1">
    <mergeCell ref="A1:F1"/>
  </mergeCells>
  <hyperlinks>
    <hyperlink ref="G1" location="'Data Warning'!A1" display="Data Warning" xr:uid="{0F7B8C69-CCEF-4453-B1FE-89CAC611A70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67179-3B71-42DD-BC8B-4A0AAEDBC601}">
  <dimension ref="A1:G799"/>
  <sheetViews>
    <sheetView workbookViewId="0">
      <selection activeCell="G1" sqref="G1"/>
    </sheetView>
  </sheetViews>
  <sheetFormatPr defaultRowHeight="14.5" x14ac:dyDescent="0.35"/>
  <cols>
    <col min="2" max="2" width="18.81640625" bestFit="1" customWidth="1"/>
    <col min="3" max="3" width="13.1796875" style="77" customWidth="1"/>
    <col min="4" max="4" width="11.6328125" style="77" bestFit="1" customWidth="1"/>
    <col min="5" max="5" width="15.1796875" bestFit="1" customWidth="1"/>
    <col min="6" max="6" width="4.6328125" bestFit="1" customWidth="1"/>
    <col min="7" max="7" width="11.7265625" bestFit="1" customWidth="1"/>
  </cols>
  <sheetData>
    <row r="1" spans="1:7" x14ac:dyDescent="0.35">
      <c r="A1" s="122" t="s">
        <v>274</v>
      </c>
      <c r="B1" s="122"/>
      <c r="C1" s="122"/>
      <c r="D1" s="122"/>
      <c r="E1" s="122"/>
      <c r="F1" s="122"/>
      <c r="G1" s="104" t="s">
        <v>297</v>
      </c>
    </row>
    <row r="2" spans="1:7" x14ac:dyDescent="0.35">
      <c r="A2" s="62"/>
      <c r="B2" s="62"/>
      <c r="C2" s="87" t="s">
        <v>243</v>
      </c>
      <c r="D2" s="87" t="s">
        <v>243</v>
      </c>
      <c r="E2" s="65" t="s">
        <v>244</v>
      </c>
      <c r="F2" s="62"/>
    </row>
    <row r="3" spans="1:7" x14ac:dyDescent="0.35">
      <c r="A3" s="64" t="s">
        <v>0</v>
      </c>
      <c r="B3" s="64" t="s">
        <v>245</v>
      </c>
      <c r="C3" s="90" t="s">
        <v>246</v>
      </c>
      <c r="D3" s="90" t="s">
        <v>332</v>
      </c>
      <c r="E3" s="67" t="s">
        <v>177</v>
      </c>
      <c r="F3" s="64" t="s">
        <v>248</v>
      </c>
    </row>
    <row r="4" spans="1:7" x14ac:dyDescent="0.35">
      <c r="A4" s="1" t="s">
        <v>69</v>
      </c>
      <c r="B4" s="1" t="s">
        <v>254</v>
      </c>
      <c r="C4" s="79">
        <v>3.2650000000000001E-3</v>
      </c>
      <c r="D4" s="79">
        <v>0.72675599999999996</v>
      </c>
      <c r="E4" s="72">
        <v>110191061</v>
      </c>
      <c r="F4" s="1" t="s">
        <v>69</v>
      </c>
    </row>
    <row r="5" spans="1:7" x14ac:dyDescent="0.35">
      <c r="A5" s="1"/>
      <c r="B5" s="1" t="s">
        <v>249</v>
      </c>
      <c r="C5" s="79">
        <v>6.2399999999999999E-4</v>
      </c>
      <c r="D5" s="79">
        <v>0.137631</v>
      </c>
      <c r="E5" s="72">
        <v>21063089</v>
      </c>
      <c r="F5" s="1" t="s">
        <v>69</v>
      </c>
    </row>
    <row r="6" spans="1:7" x14ac:dyDescent="0.35">
      <c r="A6" s="1"/>
      <c r="B6" s="1" t="s">
        <v>268</v>
      </c>
      <c r="C6" s="79">
        <v>5.7499999999999999E-4</v>
      </c>
      <c r="D6" s="79">
        <v>0.126613</v>
      </c>
      <c r="E6" s="72">
        <v>19422002</v>
      </c>
      <c r="F6" s="1" t="s">
        <v>69</v>
      </c>
    </row>
    <row r="7" spans="1:7" x14ac:dyDescent="0.35">
      <c r="A7" s="1"/>
      <c r="B7" s="1" t="s">
        <v>256</v>
      </c>
      <c r="C7" s="79">
        <v>4.0000000000000003E-5</v>
      </c>
      <c r="D7" s="79">
        <v>8.9990000000000001E-3</v>
      </c>
      <c r="E7" s="72">
        <v>1362235</v>
      </c>
      <c r="F7" s="1" t="s">
        <v>69</v>
      </c>
    </row>
    <row r="8" spans="1:7" x14ac:dyDescent="0.35">
      <c r="A8" s="1"/>
      <c r="B8" s="1" t="s">
        <v>250</v>
      </c>
      <c r="C8" s="79">
        <v>0</v>
      </c>
      <c r="D8" s="79">
        <v>0</v>
      </c>
      <c r="E8" s="72">
        <v>0</v>
      </c>
      <c r="F8" s="1" t="s">
        <v>69</v>
      </c>
    </row>
    <row r="9" spans="1:7" x14ac:dyDescent="0.35">
      <c r="A9" s="1"/>
      <c r="B9" s="1" t="s">
        <v>251</v>
      </c>
      <c r="C9" s="79">
        <v>0</v>
      </c>
      <c r="D9" s="79">
        <v>0</v>
      </c>
      <c r="E9" s="72">
        <v>0</v>
      </c>
      <c r="F9" s="1" t="s">
        <v>69</v>
      </c>
    </row>
    <row r="10" spans="1:7" x14ac:dyDescent="0.35">
      <c r="A10" s="1"/>
      <c r="B10" s="1" t="s">
        <v>269</v>
      </c>
      <c r="C10" s="79">
        <v>0</v>
      </c>
      <c r="D10" s="79">
        <v>0</v>
      </c>
      <c r="E10" s="72">
        <v>0</v>
      </c>
      <c r="F10" s="1" t="s">
        <v>69</v>
      </c>
    </row>
    <row r="11" spans="1:7" x14ac:dyDescent="0.35">
      <c r="A11" s="1"/>
      <c r="B11" s="1" t="s">
        <v>270</v>
      </c>
      <c r="C11" s="79">
        <v>0</v>
      </c>
      <c r="D11" s="79">
        <v>0</v>
      </c>
      <c r="E11" s="72">
        <v>0</v>
      </c>
      <c r="F11" s="1" t="s">
        <v>69</v>
      </c>
    </row>
    <row r="12" spans="1:7" x14ac:dyDescent="0.35">
      <c r="A12" s="1"/>
      <c r="B12" s="1" t="s">
        <v>271</v>
      </c>
      <c r="C12" s="79">
        <v>0</v>
      </c>
      <c r="D12" s="79">
        <v>0</v>
      </c>
      <c r="E12" s="72">
        <v>0</v>
      </c>
      <c r="F12" s="1" t="s">
        <v>69</v>
      </c>
    </row>
    <row r="13" spans="1:7" x14ac:dyDescent="0.35">
      <c r="A13" s="1"/>
      <c r="B13" s="1" t="s">
        <v>253</v>
      </c>
      <c r="C13" s="79">
        <v>0</v>
      </c>
      <c r="D13" s="79">
        <v>0</v>
      </c>
      <c r="E13" s="72">
        <v>0</v>
      </c>
      <c r="F13" s="1" t="s">
        <v>69</v>
      </c>
    </row>
    <row r="14" spans="1:7" x14ac:dyDescent="0.35">
      <c r="A14" s="1"/>
      <c r="B14" s="1"/>
      <c r="C14" s="79"/>
      <c r="D14" s="79"/>
      <c r="E14" s="1"/>
      <c r="F14" s="1"/>
    </row>
    <row r="15" spans="1:7" x14ac:dyDescent="0.35">
      <c r="A15" s="1" t="s">
        <v>108</v>
      </c>
      <c r="B15" s="1"/>
      <c r="C15" s="79">
        <v>4.5040000000000002E-3</v>
      </c>
      <c r="D15" s="79">
        <v>1</v>
      </c>
      <c r="E15" s="72">
        <v>152038387</v>
      </c>
      <c r="F15" s="1" t="str">
        <f>F13</f>
        <v>US</v>
      </c>
    </row>
    <row r="16" spans="1:7" x14ac:dyDescent="0.35">
      <c r="A16" s="1" t="s">
        <v>258</v>
      </c>
      <c r="B16" s="1"/>
      <c r="C16" s="79"/>
      <c r="D16" s="79"/>
      <c r="E16" s="72">
        <v>33753193967</v>
      </c>
      <c r="F16" s="1" t="str">
        <f>F15</f>
        <v>US</v>
      </c>
    </row>
    <row r="17" spans="1:6" x14ac:dyDescent="0.35">
      <c r="A17" s="1" t="s">
        <v>107</v>
      </c>
      <c r="B17" s="1"/>
      <c r="C17" s="79"/>
      <c r="D17" s="79"/>
      <c r="E17" s="61">
        <v>23107</v>
      </c>
      <c r="F17" s="1" t="str">
        <f>F16</f>
        <v>US</v>
      </c>
    </row>
    <row r="18" spans="1:6" x14ac:dyDescent="0.35">
      <c r="A18" s="1"/>
      <c r="B18" s="1"/>
      <c r="C18" s="79"/>
      <c r="D18" s="79"/>
      <c r="E18" s="1"/>
      <c r="F18" s="1"/>
    </row>
    <row r="19" spans="1:6" x14ac:dyDescent="0.35">
      <c r="A19" s="1" t="s">
        <v>45</v>
      </c>
      <c r="B19" s="1" t="s">
        <v>254</v>
      </c>
      <c r="C19" s="79">
        <v>1.8779999999999999E-3</v>
      </c>
      <c r="D19" s="79">
        <v>0.76446999999999998</v>
      </c>
      <c r="E19" s="72">
        <v>109810</v>
      </c>
      <c r="F19" s="1" t="s">
        <v>45</v>
      </c>
    </row>
    <row r="20" spans="1:6" x14ac:dyDescent="0.35">
      <c r="A20" s="1"/>
      <c r="B20" s="1" t="s">
        <v>249</v>
      </c>
      <c r="C20" s="79">
        <v>5.7899999999999998E-4</v>
      </c>
      <c r="D20" s="79">
        <v>0.23552999999999999</v>
      </c>
      <c r="E20" s="72">
        <v>33832</v>
      </c>
      <c r="F20" s="1" t="s">
        <v>45</v>
      </c>
    </row>
    <row r="21" spans="1:6" x14ac:dyDescent="0.35">
      <c r="A21" s="1"/>
      <c r="B21" s="1" t="s">
        <v>250</v>
      </c>
      <c r="C21" s="79">
        <v>0</v>
      </c>
      <c r="D21" s="79">
        <v>0</v>
      </c>
      <c r="E21" s="72">
        <v>0</v>
      </c>
      <c r="F21" s="1" t="s">
        <v>45</v>
      </c>
    </row>
    <row r="22" spans="1:6" x14ac:dyDescent="0.35">
      <c r="A22" s="1"/>
      <c r="B22" s="1" t="s">
        <v>251</v>
      </c>
      <c r="C22" s="79">
        <v>0</v>
      </c>
      <c r="D22" s="79">
        <v>0</v>
      </c>
      <c r="E22" s="72">
        <v>0</v>
      </c>
      <c r="F22" s="1" t="s">
        <v>45</v>
      </c>
    </row>
    <row r="23" spans="1:6" x14ac:dyDescent="0.35">
      <c r="A23" s="1"/>
      <c r="B23" s="1" t="s">
        <v>269</v>
      </c>
      <c r="C23" s="79">
        <v>0</v>
      </c>
      <c r="D23" s="79">
        <v>0</v>
      </c>
      <c r="E23" s="72">
        <v>0</v>
      </c>
      <c r="F23" s="1" t="s">
        <v>45</v>
      </c>
    </row>
    <row r="24" spans="1:6" x14ac:dyDescent="0.35">
      <c r="A24" s="1"/>
      <c r="B24" s="1" t="s">
        <v>270</v>
      </c>
      <c r="C24" s="79">
        <v>0</v>
      </c>
      <c r="D24" s="79">
        <v>0</v>
      </c>
      <c r="E24" s="72">
        <v>0</v>
      </c>
      <c r="F24" s="1" t="s">
        <v>45</v>
      </c>
    </row>
    <row r="25" spans="1:6" x14ac:dyDescent="0.35">
      <c r="A25" s="1"/>
      <c r="B25" s="1" t="s">
        <v>271</v>
      </c>
      <c r="C25" s="79">
        <v>0</v>
      </c>
      <c r="D25" s="79">
        <v>0</v>
      </c>
      <c r="E25" s="72">
        <v>0</v>
      </c>
      <c r="F25" s="1" t="s">
        <v>45</v>
      </c>
    </row>
    <row r="26" spans="1:6" x14ac:dyDescent="0.35">
      <c r="A26" s="1"/>
      <c r="B26" s="1" t="s">
        <v>253</v>
      </c>
      <c r="C26" s="79">
        <v>0</v>
      </c>
      <c r="D26" s="79">
        <v>0</v>
      </c>
      <c r="E26" s="72">
        <v>0</v>
      </c>
      <c r="F26" s="1" t="s">
        <v>45</v>
      </c>
    </row>
    <row r="27" spans="1:6" x14ac:dyDescent="0.35">
      <c r="A27" s="1"/>
      <c r="B27" s="1" t="s">
        <v>256</v>
      </c>
      <c r="C27" s="79">
        <v>0</v>
      </c>
      <c r="D27" s="79">
        <v>0</v>
      </c>
      <c r="E27" s="72">
        <v>0</v>
      </c>
      <c r="F27" s="1" t="s">
        <v>45</v>
      </c>
    </row>
    <row r="28" spans="1:6" x14ac:dyDescent="0.35">
      <c r="A28" s="1"/>
      <c r="B28" s="1" t="s">
        <v>268</v>
      </c>
      <c r="C28" s="79">
        <v>0</v>
      </c>
      <c r="D28" s="79">
        <v>0</v>
      </c>
      <c r="E28" s="72">
        <v>0</v>
      </c>
      <c r="F28" s="1" t="s">
        <v>45</v>
      </c>
    </row>
    <row r="29" spans="1:6" x14ac:dyDescent="0.35">
      <c r="A29" s="1"/>
      <c r="B29" s="1"/>
      <c r="C29" s="79"/>
      <c r="D29" s="79"/>
      <c r="E29" s="1"/>
      <c r="F29" s="1"/>
    </row>
    <row r="30" spans="1:6" x14ac:dyDescent="0.35">
      <c r="A30" s="1" t="s">
        <v>108</v>
      </c>
      <c r="B30" s="1"/>
      <c r="C30" s="79">
        <v>2.457E-3</v>
      </c>
      <c r="D30" s="79">
        <v>1</v>
      </c>
      <c r="E30" s="72">
        <v>143642</v>
      </c>
      <c r="F30" s="1" t="str">
        <f>F28</f>
        <v>AK</v>
      </c>
    </row>
    <row r="31" spans="1:6" x14ac:dyDescent="0.35">
      <c r="A31" s="1" t="s">
        <v>258</v>
      </c>
      <c r="B31" s="1"/>
      <c r="C31" s="79"/>
      <c r="D31" s="79"/>
      <c r="E31" s="72">
        <v>58467571</v>
      </c>
      <c r="F31" s="1" t="str">
        <f>F30</f>
        <v>AK</v>
      </c>
    </row>
    <row r="32" spans="1:6" x14ac:dyDescent="0.35">
      <c r="A32" s="1" t="s">
        <v>107</v>
      </c>
      <c r="B32" s="1"/>
      <c r="C32" s="79"/>
      <c r="D32" s="79"/>
      <c r="E32" s="1">
        <v>495</v>
      </c>
      <c r="F32" s="1" t="str">
        <f>F31</f>
        <v>AK</v>
      </c>
    </row>
    <row r="33" spans="1:6" x14ac:dyDescent="0.35">
      <c r="A33" s="1"/>
      <c r="B33" s="1"/>
      <c r="C33" s="79"/>
      <c r="D33" s="79"/>
      <c r="E33" s="1"/>
      <c r="F33" s="1"/>
    </row>
    <row r="34" spans="1:6" x14ac:dyDescent="0.35">
      <c r="A34" s="1" t="s">
        <v>16</v>
      </c>
      <c r="B34" s="1" t="s">
        <v>254</v>
      </c>
      <c r="C34" s="79">
        <v>8.8900000000000003E-4</v>
      </c>
      <c r="D34" s="79">
        <v>0.77395800000000003</v>
      </c>
      <c r="E34" s="72">
        <v>58444</v>
      </c>
      <c r="F34" s="1" t="s">
        <v>16</v>
      </c>
    </row>
    <row r="35" spans="1:6" x14ac:dyDescent="0.35">
      <c r="A35" s="1"/>
      <c r="B35" s="1" t="s">
        <v>249</v>
      </c>
      <c r="C35" s="79">
        <v>2.5999999999999998E-4</v>
      </c>
      <c r="D35" s="79">
        <v>0.22604199999999999</v>
      </c>
      <c r="E35" s="72">
        <v>17069</v>
      </c>
      <c r="F35" s="1" t="s">
        <v>16</v>
      </c>
    </row>
    <row r="36" spans="1:6" x14ac:dyDescent="0.35">
      <c r="A36" s="1"/>
      <c r="B36" s="1" t="s">
        <v>250</v>
      </c>
      <c r="C36" s="79">
        <v>0</v>
      </c>
      <c r="D36" s="79">
        <v>0</v>
      </c>
      <c r="E36" s="72">
        <v>0</v>
      </c>
      <c r="F36" s="1" t="s">
        <v>16</v>
      </c>
    </row>
    <row r="37" spans="1:6" x14ac:dyDescent="0.35">
      <c r="A37" s="1"/>
      <c r="B37" s="1" t="s">
        <v>251</v>
      </c>
      <c r="C37" s="79">
        <v>0</v>
      </c>
      <c r="D37" s="79">
        <v>0</v>
      </c>
      <c r="E37" s="72">
        <v>0</v>
      </c>
      <c r="F37" s="1" t="s">
        <v>16</v>
      </c>
    </row>
    <row r="38" spans="1:6" x14ac:dyDescent="0.35">
      <c r="A38" s="1"/>
      <c r="B38" s="1" t="s">
        <v>269</v>
      </c>
      <c r="C38" s="79">
        <v>0</v>
      </c>
      <c r="D38" s="79">
        <v>0</v>
      </c>
      <c r="E38" s="72">
        <v>0</v>
      </c>
      <c r="F38" s="1" t="s">
        <v>16</v>
      </c>
    </row>
    <row r="39" spans="1:6" x14ac:dyDescent="0.35">
      <c r="A39" s="1"/>
      <c r="B39" s="1" t="s">
        <v>270</v>
      </c>
      <c r="C39" s="79">
        <v>0</v>
      </c>
      <c r="D39" s="79">
        <v>0</v>
      </c>
      <c r="E39" s="72">
        <v>0</v>
      </c>
      <c r="F39" s="1" t="s">
        <v>16</v>
      </c>
    </row>
    <row r="40" spans="1:6" x14ac:dyDescent="0.35">
      <c r="A40" s="1"/>
      <c r="B40" s="1" t="s">
        <v>271</v>
      </c>
      <c r="C40" s="79">
        <v>0</v>
      </c>
      <c r="D40" s="79">
        <v>0</v>
      </c>
      <c r="E40" s="72">
        <v>0</v>
      </c>
      <c r="F40" s="1" t="s">
        <v>16</v>
      </c>
    </row>
    <row r="41" spans="1:6" x14ac:dyDescent="0.35">
      <c r="A41" s="1"/>
      <c r="B41" s="1" t="s">
        <v>253</v>
      </c>
      <c r="C41" s="79">
        <v>0</v>
      </c>
      <c r="D41" s="79">
        <v>0</v>
      </c>
      <c r="E41" s="72">
        <v>0</v>
      </c>
      <c r="F41" s="1" t="s">
        <v>16</v>
      </c>
    </row>
    <row r="42" spans="1:6" x14ac:dyDescent="0.35">
      <c r="A42" s="1"/>
      <c r="B42" s="1" t="s">
        <v>256</v>
      </c>
      <c r="C42" s="79">
        <v>0</v>
      </c>
      <c r="D42" s="79">
        <v>0</v>
      </c>
      <c r="E42" s="72">
        <v>0</v>
      </c>
      <c r="F42" s="1" t="s">
        <v>16</v>
      </c>
    </row>
    <row r="43" spans="1:6" x14ac:dyDescent="0.35">
      <c r="A43" s="1"/>
      <c r="B43" s="1" t="s">
        <v>268</v>
      </c>
      <c r="C43" s="79">
        <v>0</v>
      </c>
      <c r="D43" s="79">
        <v>0</v>
      </c>
      <c r="E43" s="72">
        <v>0</v>
      </c>
      <c r="F43" s="1" t="s">
        <v>16</v>
      </c>
    </row>
    <row r="44" spans="1:6" x14ac:dyDescent="0.35">
      <c r="A44" s="1"/>
      <c r="B44" s="1"/>
      <c r="C44" s="79"/>
      <c r="D44" s="79"/>
      <c r="E44" s="1"/>
      <c r="F44" s="1"/>
    </row>
    <row r="45" spans="1:6" x14ac:dyDescent="0.35">
      <c r="A45" s="1" t="s">
        <v>108</v>
      </c>
      <c r="B45" s="1"/>
      <c r="C45" s="79">
        <v>1.1479999999999999E-3</v>
      </c>
      <c r="D45" s="79">
        <v>1</v>
      </c>
      <c r="E45" s="72">
        <v>75513</v>
      </c>
      <c r="F45" s="1" t="str">
        <f>F43</f>
        <v>AL</v>
      </c>
    </row>
    <row r="46" spans="1:6" x14ac:dyDescent="0.35">
      <c r="A46" s="1" t="s">
        <v>258</v>
      </c>
      <c r="B46" s="1"/>
      <c r="C46" s="79"/>
      <c r="D46" s="79"/>
      <c r="E46" s="72">
        <v>65768504</v>
      </c>
      <c r="F46" s="1" t="str">
        <f>F45</f>
        <v>AL</v>
      </c>
    </row>
    <row r="47" spans="1:6" x14ac:dyDescent="0.35">
      <c r="A47" s="1" t="s">
        <v>107</v>
      </c>
      <c r="B47" s="1"/>
      <c r="C47" s="79"/>
      <c r="D47" s="79"/>
      <c r="E47" s="1">
        <v>487</v>
      </c>
      <c r="F47" s="1" t="str">
        <f>F46</f>
        <v>AL</v>
      </c>
    </row>
    <row r="48" spans="1:6" x14ac:dyDescent="0.35">
      <c r="A48" s="1"/>
      <c r="B48" s="1"/>
      <c r="C48" s="79"/>
      <c r="D48" s="79"/>
      <c r="E48" s="1"/>
      <c r="F48" s="1"/>
    </row>
    <row r="49" spans="1:6" x14ac:dyDescent="0.35">
      <c r="A49" s="1" t="s">
        <v>24</v>
      </c>
      <c r="B49" s="1" t="s">
        <v>254</v>
      </c>
      <c r="C49" s="79">
        <v>5.9360000000000003E-3</v>
      </c>
      <c r="D49" s="79">
        <v>0.78781999999999996</v>
      </c>
      <c r="E49" s="72">
        <v>421983</v>
      </c>
      <c r="F49" s="1" t="s">
        <v>24</v>
      </c>
    </row>
    <row r="50" spans="1:6" x14ac:dyDescent="0.35">
      <c r="A50" s="1"/>
      <c r="B50" s="1" t="s">
        <v>249</v>
      </c>
      <c r="C50" s="79">
        <v>1.5989999999999999E-3</v>
      </c>
      <c r="D50" s="79">
        <v>0.21218000000000001</v>
      </c>
      <c r="E50" s="72">
        <v>113651</v>
      </c>
      <c r="F50" s="1" t="s">
        <v>24</v>
      </c>
    </row>
    <row r="51" spans="1:6" x14ac:dyDescent="0.35">
      <c r="A51" s="1"/>
      <c r="B51" s="1" t="s">
        <v>250</v>
      </c>
      <c r="C51" s="79">
        <v>0</v>
      </c>
      <c r="D51" s="79">
        <v>0</v>
      </c>
      <c r="E51" s="72">
        <v>0</v>
      </c>
      <c r="F51" s="1" t="s">
        <v>24</v>
      </c>
    </row>
    <row r="52" spans="1:6" x14ac:dyDescent="0.35">
      <c r="A52" s="1"/>
      <c r="B52" s="1" t="s">
        <v>251</v>
      </c>
      <c r="C52" s="79">
        <v>0</v>
      </c>
      <c r="D52" s="79">
        <v>0</v>
      </c>
      <c r="E52" s="72">
        <v>0</v>
      </c>
      <c r="F52" s="1" t="s">
        <v>24</v>
      </c>
    </row>
    <row r="53" spans="1:6" x14ac:dyDescent="0.35">
      <c r="A53" s="1"/>
      <c r="B53" s="1" t="s">
        <v>269</v>
      </c>
      <c r="C53" s="79">
        <v>0</v>
      </c>
      <c r="D53" s="79">
        <v>0</v>
      </c>
      <c r="E53" s="72">
        <v>0</v>
      </c>
      <c r="F53" s="1" t="s">
        <v>24</v>
      </c>
    </row>
    <row r="54" spans="1:6" x14ac:dyDescent="0.35">
      <c r="A54" s="1"/>
      <c r="B54" s="1" t="s">
        <v>270</v>
      </c>
      <c r="C54" s="79">
        <v>0</v>
      </c>
      <c r="D54" s="79">
        <v>0</v>
      </c>
      <c r="E54" s="72">
        <v>0</v>
      </c>
      <c r="F54" s="1" t="s">
        <v>24</v>
      </c>
    </row>
    <row r="55" spans="1:6" x14ac:dyDescent="0.35">
      <c r="A55" s="1"/>
      <c r="B55" s="1" t="s">
        <v>271</v>
      </c>
      <c r="C55" s="79">
        <v>0</v>
      </c>
      <c r="D55" s="79">
        <v>0</v>
      </c>
      <c r="E55" s="72">
        <v>0</v>
      </c>
      <c r="F55" s="1" t="s">
        <v>24</v>
      </c>
    </row>
    <row r="56" spans="1:6" x14ac:dyDescent="0.35">
      <c r="A56" s="1"/>
      <c r="B56" s="1" t="s">
        <v>253</v>
      </c>
      <c r="C56" s="79">
        <v>0</v>
      </c>
      <c r="D56" s="79">
        <v>0</v>
      </c>
      <c r="E56" s="72">
        <v>0</v>
      </c>
      <c r="F56" s="1" t="s">
        <v>24</v>
      </c>
    </row>
    <row r="57" spans="1:6" x14ac:dyDescent="0.35">
      <c r="A57" s="1"/>
      <c r="B57" s="1" t="s">
        <v>256</v>
      </c>
      <c r="C57" s="79">
        <v>0</v>
      </c>
      <c r="D57" s="79">
        <v>0</v>
      </c>
      <c r="E57" s="72">
        <v>0</v>
      </c>
      <c r="F57" s="1" t="s">
        <v>24</v>
      </c>
    </row>
    <row r="58" spans="1:6" x14ac:dyDescent="0.35">
      <c r="A58" s="1"/>
      <c r="B58" s="1" t="s">
        <v>268</v>
      </c>
      <c r="C58" s="79">
        <v>0</v>
      </c>
      <c r="D58" s="79">
        <v>0</v>
      </c>
      <c r="E58" s="72">
        <v>0</v>
      </c>
      <c r="F58" s="1" t="s">
        <v>24</v>
      </c>
    </row>
    <row r="59" spans="1:6" x14ac:dyDescent="0.35">
      <c r="A59" s="1"/>
      <c r="B59" s="1"/>
      <c r="C59" s="79"/>
      <c r="D59" s="79"/>
      <c r="E59" s="1"/>
      <c r="F59" s="1"/>
    </row>
    <row r="60" spans="1:6" x14ac:dyDescent="0.35">
      <c r="A60" s="1" t="s">
        <v>108</v>
      </c>
      <c r="B60" s="1"/>
      <c r="C60" s="79">
        <v>7.535E-3</v>
      </c>
      <c r="D60" s="79">
        <v>1</v>
      </c>
      <c r="E60" s="72">
        <v>535634</v>
      </c>
      <c r="F60" s="1" t="str">
        <f>F58</f>
        <v>AR</v>
      </c>
    </row>
    <row r="61" spans="1:6" x14ac:dyDescent="0.35">
      <c r="A61" s="1" t="s">
        <v>258</v>
      </c>
      <c r="B61" s="1"/>
      <c r="C61" s="79"/>
      <c r="D61" s="79"/>
      <c r="E61" s="72">
        <v>71088748</v>
      </c>
      <c r="F61" s="1" t="str">
        <f>F60</f>
        <v>AR</v>
      </c>
    </row>
    <row r="62" spans="1:6" x14ac:dyDescent="0.35">
      <c r="A62" s="1" t="s">
        <v>107</v>
      </c>
      <c r="B62" s="1"/>
      <c r="C62" s="79"/>
      <c r="D62" s="79"/>
      <c r="E62" s="1">
        <v>479</v>
      </c>
      <c r="F62" s="1" t="str">
        <f>F61</f>
        <v>AR</v>
      </c>
    </row>
    <row r="63" spans="1:6" x14ac:dyDescent="0.35">
      <c r="A63" s="1"/>
      <c r="B63" s="1"/>
      <c r="C63" s="79"/>
      <c r="D63" s="79"/>
      <c r="E63" s="1"/>
      <c r="F63" s="1"/>
    </row>
    <row r="64" spans="1:6" x14ac:dyDescent="0.35">
      <c r="A64" s="1" t="s">
        <v>46</v>
      </c>
      <c r="B64" s="1" t="s">
        <v>254</v>
      </c>
      <c r="C64" s="79">
        <v>2.8899999999999998E-4</v>
      </c>
      <c r="D64" s="79">
        <v>1</v>
      </c>
      <c r="E64" s="72">
        <v>80169</v>
      </c>
      <c r="F64" s="1" t="s">
        <v>46</v>
      </c>
    </row>
    <row r="65" spans="1:6" x14ac:dyDescent="0.35">
      <c r="A65" s="1"/>
      <c r="B65" s="1" t="s">
        <v>249</v>
      </c>
      <c r="C65" s="79">
        <v>0</v>
      </c>
      <c r="D65" s="79">
        <v>0</v>
      </c>
      <c r="E65" s="72">
        <v>0</v>
      </c>
      <c r="F65" s="1" t="s">
        <v>46</v>
      </c>
    </row>
    <row r="66" spans="1:6" x14ac:dyDescent="0.35">
      <c r="A66" s="1"/>
      <c r="B66" s="1" t="s">
        <v>250</v>
      </c>
      <c r="C66" s="79">
        <v>0</v>
      </c>
      <c r="D66" s="79">
        <v>0</v>
      </c>
      <c r="E66" s="72">
        <v>0</v>
      </c>
      <c r="F66" s="1" t="s">
        <v>46</v>
      </c>
    </row>
    <row r="67" spans="1:6" x14ac:dyDescent="0.35">
      <c r="A67" s="1"/>
      <c r="B67" s="1" t="s">
        <v>251</v>
      </c>
      <c r="C67" s="79">
        <v>0</v>
      </c>
      <c r="D67" s="79">
        <v>0</v>
      </c>
      <c r="E67" s="72">
        <v>0</v>
      </c>
      <c r="F67" s="1" t="s">
        <v>46</v>
      </c>
    </row>
    <row r="68" spans="1:6" x14ac:dyDescent="0.35">
      <c r="A68" s="1"/>
      <c r="B68" s="1" t="s">
        <v>269</v>
      </c>
      <c r="C68" s="79">
        <v>0</v>
      </c>
      <c r="D68" s="79">
        <v>0</v>
      </c>
      <c r="E68" s="72">
        <v>0</v>
      </c>
      <c r="F68" s="1" t="s">
        <v>46</v>
      </c>
    </row>
    <row r="69" spans="1:6" x14ac:dyDescent="0.35">
      <c r="A69" s="1"/>
      <c r="B69" s="1" t="s">
        <v>270</v>
      </c>
      <c r="C69" s="79">
        <v>0</v>
      </c>
      <c r="D69" s="79">
        <v>0</v>
      </c>
      <c r="E69" s="72">
        <v>0</v>
      </c>
      <c r="F69" s="1" t="s">
        <v>46</v>
      </c>
    </row>
    <row r="70" spans="1:6" x14ac:dyDescent="0.35">
      <c r="A70" s="1"/>
      <c r="B70" s="1" t="s">
        <v>271</v>
      </c>
      <c r="C70" s="79">
        <v>0</v>
      </c>
      <c r="D70" s="79">
        <v>0</v>
      </c>
      <c r="E70" s="72">
        <v>0</v>
      </c>
      <c r="F70" s="1" t="s">
        <v>46</v>
      </c>
    </row>
    <row r="71" spans="1:6" x14ac:dyDescent="0.35">
      <c r="A71" s="1"/>
      <c r="B71" s="1" t="s">
        <v>253</v>
      </c>
      <c r="C71" s="79">
        <v>0</v>
      </c>
      <c r="D71" s="79">
        <v>0</v>
      </c>
      <c r="E71" s="72">
        <v>0</v>
      </c>
      <c r="F71" s="1" t="s">
        <v>46</v>
      </c>
    </row>
    <row r="72" spans="1:6" x14ac:dyDescent="0.35">
      <c r="A72" s="1"/>
      <c r="B72" s="1" t="s">
        <v>256</v>
      </c>
      <c r="C72" s="79">
        <v>0</v>
      </c>
      <c r="D72" s="79">
        <v>0</v>
      </c>
      <c r="E72" s="72">
        <v>0</v>
      </c>
      <c r="F72" s="1" t="s">
        <v>46</v>
      </c>
    </row>
    <row r="73" spans="1:6" x14ac:dyDescent="0.35">
      <c r="A73" s="1"/>
      <c r="B73" s="1" t="s">
        <v>268</v>
      </c>
      <c r="C73" s="79">
        <v>0</v>
      </c>
      <c r="D73" s="79">
        <v>0</v>
      </c>
      <c r="E73" s="72">
        <v>0</v>
      </c>
      <c r="F73" s="1" t="s">
        <v>46</v>
      </c>
    </row>
    <row r="74" spans="1:6" x14ac:dyDescent="0.35">
      <c r="A74" s="1"/>
      <c r="B74" s="1"/>
      <c r="C74" s="79"/>
      <c r="D74" s="79"/>
      <c r="E74" s="1"/>
      <c r="F74" s="1"/>
    </row>
    <row r="75" spans="1:6" x14ac:dyDescent="0.35">
      <c r="A75" s="1" t="s">
        <v>108</v>
      </c>
      <c r="B75" s="1"/>
      <c r="C75" s="79">
        <v>2.8899999999999998E-4</v>
      </c>
      <c r="D75" s="79">
        <v>1</v>
      </c>
      <c r="E75" s="72">
        <v>80169</v>
      </c>
      <c r="F75" s="1" t="str">
        <f>F73</f>
        <v>AZ</v>
      </c>
    </row>
    <row r="76" spans="1:6" x14ac:dyDescent="0.35">
      <c r="A76" s="1" t="s">
        <v>258</v>
      </c>
      <c r="B76" s="1"/>
      <c r="C76" s="79"/>
      <c r="D76" s="79"/>
      <c r="E76" s="72">
        <v>277818872</v>
      </c>
      <c r="F76" s="1" t="str">
        <f>F75</f>
        <v>AZ</v>
      </c>
    </row>
    <row r="77" spans="1:6" x14ac:dyDescent="0.35">
      <c r="A77" s="1" t="s">
        <v>107</v>
      </c>
      <c r="B77" s="1"/>
      <c r="C77" s="79"/>
      <c r="D77" s="79"/>
      <c r="E77" s="1">
        <v>481</v>
      </c>
      <c r="F77" s="1" t="str">
        <f>F76</f>
        <v>AZ</v>
      </c>
    </row>
    <row r="78" spans="1:6" x14ac:dyDescent="0.35">
      <c r="A78" s="1"/>
      <c r="B78" s="1"/>
      <c r="C78" s="79"/>
      <c r="D78" s="79"/>
      <c r="E78" s="1"/>
      <c r="F78" s="1"/>
    </row>
    <row r="79" spans="1:6" x14ac:dyDescent="0.35">
      <c r="A79" s="1" t="s">
        <v>47</v>
      </c>
      <c r="B79" s="1" t="s">
        <v>254</v>
      </c>
      <c r="C79" s="79">
        <v>2.7290000000000001E-3</v>
      </c>
      <c r="D79" s="79">
        <v>0.790296</v>
      </c>
      <c r="E79" s="72">
        <v>17847008</v>
      </c>
      <c r="F79" s="1" t="s">
        <v>47</v>
      </c>
    </row>
    <row r="80" spans="1:6" x14ac:dyDescent="0.35">
      <c r="A80" s="1"/>
      <c r="B80" s="1" t="s">
        <v>249</v>
      </c>
      <c r="C80" s="79">
        <v>7.2400000000000003E-4</v>
      </c>
      <c r="D80" s="79">
        <v>0.209704</v>
      </c>
      <c r="E80" s="72">
        <v>4735682</v>
      </c>
      <c r="F80" s="1" t="s">
        <v>47</v>
      </c>
    </row>
    <row r="81" spans="1:6" x14ac:dyDescent="0.35">
      <c r="A81" s="1"/>
      <c r="B81" s="1" t="s">
        <v>250</v>
      </c>
      <c r="C81" s="79">
        <v>0</v>
      </c>
      <c r="D81" s="79">
        <v>0</v>
      </c>
      <c r="E81" s="72">
        <v>0</v>
      </c>
      <c r="F81" s="1" t="s">
        <v>47</v>
      </c>
    </row>
    <row r="82" spans="1:6" x14ac:dyDescent="0.35">
      <c r="A82" s="1"/>
      <c r="B82" s="1" t="s">
        <v>251</v>
      </c>
      <c r="C82" s="79">
        <v>0</v>
      </c>
      <c r="D82" s="79">
        <v>0</v>
      </c>
      <c r="E82" s="72">
        <v>0</v>
      </c>
      <c r="F82" s="1" t="s">
        <v>47</v>
      </c>
    </row>
    <row r="83" spans="1:6" x14ac:dyDescent="0.35">
      <c r="A83" s="1"/>
      <c r="B83" s="1" t="s">
        <v>269</v>
      </c>
      <c r="C83" s="79">
        <v>0</v>
      </c>
      <c r="D83" s="79">
        <v>0</v>
      </c>
      <c r="E83" s="72">
        <v>0</v>
      </c>
      <c r="F83" s="1" t="s">
        <v>47</v>
      </c>
    </row>
    <row r="84" spans="1:6" x14ac:dyDescent="0.35">
      <c r="A84" s="1"/>
      <c r="B84" s="1" t="s">
        <v>270</v>
      </c>
      <c r="C84" s="79">
        <v>0</v>
      </c>
      <c r="D84" s="79">
        <v>0</v>
      </c>
      <c r="E84" s="72">
        <v>0</v>
      </c>
      <c r="F84" s="1" t="s">
        <v>47</v>
      </c>
    </row>
    <row r="85" spans="1:6" x14ac:dyDescent="0.35">
      <c r="A85" s="1"/>
      <c r="B85" s="1" t="s">
        <v>271</v>
      </c>
      <c r="C85" s="79">
        <v>0</v>
      </c>
      <c r="D85" s="79">
        <v>0</v>
      </c>
      <c r="E85" s="72">
        <v>0</v>
      </c>
      <c r="F85" s="1" t="s">
        <v>47</v>
      </c>
    </row>
    <row r="86" spans="1:6" x14ac:dyDescent="0.35">
      <c r="A86" s="1"/>
      <c r="B86" s="1" t="s">
        <v>253</v>
      </c>
      <c r="C86" s="79">
        <v>0</v>
      </c>
      <c r="D86" s="79">
        <v>0</v>
      </c>
      <c r="E86" s="72">
        <v>0</v>
      </c>
      <c r="F86" s="1" t="s">
        <v>47</v>
      </c>
    </row>
    <row r="87" spans="1:6" x14ac:dyDescent="0.35">
      <c r="A87" s="1"/>
      <c r="B87" s="1" t="s">
        <v>256</v>
      </c>
      <c r="C87" s="79">
        <v>0</v>
      </c>
      <c r="D87" s="79">
        <v>0</v>
      </c>
      <c r="E87" s="72">
        <v>0</v>
      </c>
      <c r="F87" s="1" t="s">
        <v>47</v>
      </c>
    </row>
    <row r="88" spans="1:6" x14ac:dyDescent="0.35">
      <c r="A88" s="1"/>
      <c r="B88" s="1" t="s">
        <v>268</v>
      </c>
      <c r="C88" s="79">
        <v>0</v>
      </c>
      <c r="D88" s="79">
        <v>0</v>
      </c>
      <c r="E88" s="72">
        <v>0</v>
      </c>
      <c r="F88" s="1" t="s">
        <v>47</v>
      </c>
    </row>
    <row r="89" spans="1:6" x14ac:dyDescent="0.35">
      <c r="A89" s="1"/>
      <c r="B89" s="1"/>
      <c r="C89" s="79"/>
      <c r="D89" s="79"/>
      <c r="E89" s="1"/>
      <c r="F89" s="1"/>
    </row>
    <row r="90" spans="1:6" x14ac:dyDescent="0.35">
      <c r="A90" s="1" t="s">
        <v>108</v>
      </c>
      <c r="B90" s="1"/>
      <c r="C90" s="79">
        <v>3.454E-3</v>
      </c>
      <c r="D90" s="79">
        <v>1</v>
      </c>
      <c r="E90" s="72">
        <v>22582690</v>
      </c>
      <c r="F90" s="1" t="str">
        <f>F88</f>
        <v>CA</v>
      </c>
    </row>
    <row r="91" spans="1:6" x14ac:dyDescent="0.35">
      <c r="A91" s="1" t="s">
        <v>258</v>
      </c>
      <c r="B91" s="1"/>
      <c r="C91" s="79"/>
      <c r="D91" s="79"/>
      <c r="E91" s="72">
        <v>6538866864</v>
      </c>
      <c r="F91" s="1" t="str">
        <f>F90</f>
        <v>CA</v>
      </c>
    </row>
    <row r="92" spans="1:6" x14ac:dyDescent="0.35">
      <c r="A92" s="1" t="s">
        <v>107</v>
      </c>
      <c r="B92" s="1"/>
      <c r="C92" s="79"/>
      <c r="D92" s="79"/>
      <c r="E92" s="1">
        <v>520</v>
      </c>
      <c r="F92" s="1" t="str">
        <f>F91</f>
        <v>CA</v>
      </c>
    </row>
    <row r="93" spans="1:6" x14ac:dyDescent="0.35">
      <c r="A93" s="1"/>
      <c r="B93" s="1"/>
      <c r="C93" s="79"/>
      <c r="D93" s="79"/>
      <c r="E93" s="1"/>
      <c r="F93" s="1"/>
    </row>
    <row r="94" spans="1:6" x14ac:dyDescent="0.35">
      <c r="A94" s="1" t="s">
        <v>25</v>
      </c>
      <c r="B94" s="1" t="s">
        <v>254</v>
      </c>
      <c r="C94" s="79">
        <v>1.0933E-2</v>
      </c>
      <c r="D94" s="79">
        <v>0.986703</v>
      </c>
      <c r="E94" s="72">
        <v>5750142</v>
      </c>
      <c r="F94" s="1" t="s">
        <v>25</v>
      </c>
    </row>
    <row r="95" spans="1:6" x14ac:dyDescent="0.35">
      <c r="A95" s="1"/>
      <c r="B95" s="1" t="s">
        <v>249</v>
      </c>
      <c r="C95" s="79">
        <v>1.36E-4</v>
      </c>
      <c r="D95" s="79">
        <v>1.2253E-2</v>
      </c>
      <c r="E95" s="72">
        <v>71408</v>
      </c>
      <c r="F95" s="1" t="s">
        <v>25</v>
      </c>
    </row>
    <row r="96" spans="1:6" x14ac:dyDescent="0.35">
      <c r="A96" s="1"/>
      <c r="B96" s="1" t="s">
        <v>256</v>
      </c>
      <c r="C96" s="79">
        <v>1.2E-5</v>
      </c>
      <c r="D96" s="79">
        <v>1.044E-3</v>
      </c>
      <c r="E96" s="72">
        <v>6084</v>
      </c>
      <c r="F96" s="1" t="s">
        <v>25</v>
      </c>
    </row>
    <row r="97" spans="1:6" x14ac:dyDescent="0.35">
      <c r="A97" s="1"/>
      <c r="B97" s="1" t="s">
        <v>250</v>
      </c>
      <c r="C97" s="79">
        <v>0</v>
      </c>
      <c r="D97" s="79">
        <v>0</v>
      </c>
      <c r="E97" s="72">
        <v>0</v>
      </c>
      <c r="F97" s="1" t="s">
        <v>25</v>
      </c>
    </row>
    <row r="98" spans="1:6" x14ac:dyDescent="0.35">
      <c r="A98" s="1"/>
      <c r="B98" s="1" t="s">
        <v>251</v>
      </c>
      <c r="C98" s="79">
        <v>0</v>
      </c>
      <c r="D98" s="79">
        <v>0</v>
      </c>
      <c r="E98" s="72">
        <v>0</v>
      </c>
      <c r="F98" s="1" t="s">
        <v>25</v>
      </c>
    </row>
    <row r="99" spans="1:6" x14ac:dyDescent="0.35">
      <c r="A99" s="1"/>
      <c r="B99" s="1" t="s">
        <v>269</v>
      </c>
      <c r="C99" s="79">
        <v>0</v>
      </c>
      <c r="D99" s="79">
        <v>0</v>
      </c>
      <c r="E99" s="72">
        <v>0</v>
      </c>
      <c r="F99" s="1" t="s">
        <v>25</v>
      </c>
    </row>
    <row r="100" spans="1:6" x14ac:dyDescent="0.35">
      <c r="A100" s="1"/>
      <c r="B100" s="1" t="s">
        <v>270</v>
      </c>
      <c r="C100" s="79">
        <v>0</v>
      </c>
      <c r="D100" s="79">
        <v>0</v>
      </c>
      <c r="E100" s="72">
        <v>0</v>
      </c>
      <c r="F100" s="1" t="s">
        <v>25</v>
      </c>
    </row>
    <row r="101" spans="1:6" x14ac:dyDescent="0.35">
      <c r="A101" s="1"/>
      <c r="B101" s="1" t="s">
        <v>271</v>
      </c>
      <c r="C101" s="79">
        <v>0</v>
      </c>
      <c r="D101" s="79">
        <v>0</v>
      </c>
      <c r="E101" s="72">
        <v>0</v>
      </c>
      <c r="F101" s="1" t="s">
        <v>25</v>
      </c>
    </row>
    <row r="102" spans="1:6" x14ac:dyDescent="0.35">
      <c r="A102" s="1"/>
      <c r="B102" s="1" t="s">
        <v>253</v>
      </c>
      <c r="C102" s="79">
        <v>0</v>
      </c>
      <c r="D102" s="79">
        <v>0</v>
      </c>
      <c r="E102" s="72">
        <v>0</v>
      </c>
      <c r="F102" s="1" t="s">
        <v>25</v>
      </c>
    </row>
    <row r="103" spans="1:6" x14ac:dyDescent="0.35">
      <c r="A103" s="1"/>
      <c r="B103" s="1" t="s">
        <v>268</v>
      </c>
      <c r="C103" s="79">
        <v>0</v>
      </c>
      <c r="D103" s="79">
        <v>0</v>
      </c>
      <c r="E103" s="72">
        <v>0</v>
      </c>
      <c r="F103" s="1" t="s">
        <v>25</v>
      </c>
    </row>
    <row r="104" spans="1:6" x14ac:dyDescent="0.35">
      <c r="A104" s="1"/>
      <c r="B104" s="1"/>
      <c r="C104" s="79"/>
      <c r="D104" s="79"/>
      <c r="E104" s="1"/>
      <c r="F104" s="1"/>
    </row>
    <row r="105" spans="1:6" x14ac:dyDescent="0.35">
      <c r="A105" s="1" t="s">
        <v>108</v>
      </c>
      <c r="B105" s="1"/>
      <c r="C105" s="79">
        <v>1.1081000000000001E-2</v>
      </c>
      <c r="D105" s="79">
        <v>1</v>
      </c>
      <c r="E105" s="72">
        <v>5827634</v>
      </c>
      <c r="F105" s="1" t="str">
        <f>F103</f>
        <v>CO</v>
      </c>
    </row>
    <row r="106" spans="1:6" x14ac:dyDescent="0.35">
      <c r="A106" s="1" t="s">
        <v>258</v>
      </c>
      <c r="B106" s="1"/>
      <c r="C106" s="79"/>
      <c r="D106" s="79"/>
      <c r="E106" s="72">
        <v>525921430</v>
      </c>
      <c r="F106" s="1" t="str">
        <f>F105</f>
        <v>CO</v>
      </c>
    </row>
    <row r="107" spans="1:6" x14ac:dyDescent="0.35">
      <c r="A107" s="1" t="s">
        <v>107</v>
      </c>
      <c r="B107" s="1"/>
      <c r="C107" s="79"/>
      <c r="D107" s="79"/>
      <c r="E107" s="1">
        <v>480</v>
      </c>
      <c r="F107" s="1" t="str">
        <f>F106</f>
        <v>CO</v>
      </c>
    </row>
    <row r="108" spans="1:6" x14ac:dyDescent="0.35">
      <c r="A108" s="1"/>
      <c r="B108" s="1"/>
      <c r="C108" s="79"/>
      <c r="D108" s="79"/>
      <c r="E108" s="1"/>
      <c r="F108" s="1"/>
    </row>
    <row r="109" spans="1:6" x14ac:dyDescent="0.35">
      <c r="A109" s="1" t="s">
        <v>1</v>
      </c>
      <c r="B109" s="1" t="s">
        <v>249</v>
      </c>
      <c r="C109" s="79">
        <v>2.2729999999999998E-3</v>
      </c>
      <c r="D109" s="79">
        <v>0.57953200000000005</v>
      </c>
      <c r="E109" s="72">
        <v>1382489</v>
      </c>
      <c r="F109" s="1" t="s">
        <v>1</v>
      </c>
    </row>
    <row r="110" spans="1:6" x14ac:dyDescent="0.35">
      <c r="A110" s="1"/>
      <c r="B110" s="1" t="s">
        <v>254</v>
      </c>
      <c r="C110" s="79">
        <v>1.3159999999999999E-3</v>
      </c>
      <c r="D110" s="79">
        <v>0.33554400000000001</v>
      </c>
      <c r="E110" s="72">
        <v>800449</v>
      </c>
      <c r="F110" s="1" t="s">
        <v>1</v>
      </c>
    </row>
    <row r="111" spans="1:6" x14ac:dyDescent="0.35">
      <c r="A111" s="1"/>
      <c r="B111" s="1" t="s">
        <v>268</v>
      </c>
      <c r="C111" s="79">
        <v>3.3300000000000002E-4</v>
      </c>
      <c r="D111" s="79">
        <v>8.4925E-2</v>
      </c>
      <c r="E111" s="72">
        <v>202590</v>
      </c>
      <c r="F111" s="1" t="s">
        <v>1</v>
      </c>
    </row>
    <row r="112" spans="1:6" x14ac:dyDescent="0.35">
      <c r="A112" s="1"/>
      <c r="B112" s="1" t="s">
        <v>250</v>
      </c>
      <c r="C112" s="79">
        <v>0</v>
      </c>
      <c r="D112" s="79">
        <v>0</v>
      </c>
      <c r="E112" s="72">
        <v>0</v>
      </c>
      <c r="F112" s="1" t="s">
        <v>1</v>
      </c>
    </row>
    <row r="113" spans="1:6" x14ac:dyDescent="0.35">
      <c r="A113" s="1"/>
      <c r="B113" s="1" t="s">
        <v>251</v>
      </c>
      <c r="C113" s="79">
        <v>0</v>
      </c>
      <c r="D113" s="79">
        <v>0</v>
      </c>
      <c r="E113" s="72">
        <v>0</v>
      </c>
      <c r="F113" s="1" t="s">
        <v>1</v>
      </c>
    </row>
    <row r="114" spans="1:6" x14ac:dyDescent="0.35">
      <c r="A114" s="1"/>
      <c r="B114" s="1" t="s">
        <v>269</v>
      </c>
      <c r="C114" s="79">
        <v>0</v>
      </c>
      <c r="D114" s="79">
        <v>0</v>
      </c>
      <c r="E114" s="72">
        <v>0</v>
      </c>
      <c r="F114" s="1" t="s">
        <v>1</v>
      </c>
    </row>
    <row r="115" spans="1:6" x14ac:dyDescent="0.35">
      <c r="A115" s="1"/>
      <c r="B115" s="1" t="s">
        <v>270</v>
      </c>
      <c r="C115" s="79">
        <v>0</v>
      </c>
      <c r="D115" s="79">
        <v>0</v>
      </c>
      <c r="E115" s="72">
        <v>0</v>
      </c>
      <c r="F115" s="1" t="s">
        <v>1</v>
      </c>
    </row>
    <row r="116" spans="1:6" x14ac:dyDescent="0.35">
      <c r="A116" s="1"/>
      <c r="B116" s="1" t="s">
        <v>271</v>
      </c>
      <c r="C116" s="79">
        <v>0</v>
      </c>
      <c r="D116" s="79">
        <v>0</v>
      </c>
      <c r="E116" s="72">
        <v>0</v>
      </c>
      <c r="F116" s="1" t="s">
        <v>1</v>
      </c>
    </row>
    <row r="117" spans="1:6" x14ac:dyDescent="0.35">
      <c r="A117" s="1"/>
      <c r="B117" s="1" t="s">
        <v>253</v>
      </c>
      <c r="C117" s="79">
        <v>0</v>
      </c>
      <c r="D117" s="79">
        <v>0</v>
      </c>
      <c r="E117" s="72">
        <v>0</v>
      </c>
      <c r="F117" s="1" t="s">
        <v>1</v>
      </c>
    </row>
    <row r="118" spans="1:6" x14ac:dyDescent="0.35">
      <c r="A118" s="1"/>
      <c r="B118" s="1" t="s">
        <v>256</v>
      </c>
      <c r="C118" s="79">
        <v>0</v>
      </c>
      <c r="D118" s="79">
        <v>0</v>
      </c>
      <c r="E118" s="72">
        <v>0</v>
      </c>
      <c r="F118" s="1" t="s">
        <v>1</v>
      </c>
    </row>
    <row r="119" spans="1:6" x14ac:dyDescent="0.35">
      <c r="A119" s="1"/>
      <c r="B119" s="1"/>
      <c r="C119" s="79"/>
      <c r="D119" s="79"/>
      <c r="E119" s="1"/>
      <c r="F119" s="1"/>
    </row>
    <row r="120" spans="1:6" x14ac:dyDescent="0.35">
      <c r="A120" s="1" t="s">
        <v>108</v>
      </c>
      <c r="B120" s="1"/>
      <c r="C120" s="79">
        <v>3.9230000000000003E-3</v>
      </c>
      <c r="D120" s="79">
        <v>1</v>
      </c>
      <c r="E120" s="72">
        <v>2385528</v>
      </c>
      <c r="F120" s="1" t="str">
        <f>F118</f>
        <v>CT</v>
      </c>
    </row>
    <row r="121" spans="1:6" x14ac:dyDescent="0.35">
      <c r="A121" s="1" t="s">
        <v>258</v>
      </c>
      <c r="B121" s="1"/>
      <c r="C121" s="79"/>
      <c r="D121" s="79"/>
      <c r="E121" s="72">
        <v>608146958</v>
      </c>
      <c r="F121" s="1" t="str">
        <f>F120</f>
        <v>CT</v>
      </c>
    </row>
    <row r="122" spans="1:6" x14ac:dyDescent="0.35">
      <c r="A122" s="1" t="s">
        <v>107</v>
      </c>
      <c r="B122" s="1"/>
      <c r="C122" s="79"/>
      <c r="D122" s="79"/>
      <c r="E122" s="1">
        <v>480</v>
      </c>
      <c r="F122" s="1" t="str">
        <f>F121</f>
        <v>CT</v>
      </c>
    </row>
    <row r="123" spans="1:6" x14ac:dyDescent="0.35">
      <c r="A123" s="1"/>
      <c r="B123" s="1"/>
      <c r="C123" s="79"/>
      <c r="D123" s="79"/>
      <c r="E123" s="1"/>
      <c r="F123" s="1"/>
    </row>
    <row r="124" spans="1:6" x14ac:dyDescent="0.35">
      <c r="A124" s="1" t="s">
        <v>10</v>
      </c>
      <c r="B124" s="1" t="s">
        <v>249</v>
      </c>
      <c r="C124" s="79">
        <v>3.0699999999999998E-4</v>
      </c>
      <c r="D124" s="79">
        <v>0.55610199999999999</v>
      </c>
      <c r="E124" s="72">
        <v>30673</v>
      </c>
      <c r="F124" s="1" t="s">
        <v>10</v>
      </c>
    </row>
    <row r="125" spans="1:6" x14ac:dyDescent="0.35">
      <c r="A125" s="1"/>
      <c r="B125" s="1" t="s">
        <v>254</v>
      </c>
      <c r="C125" s="79">
        <v>2.4499999999999999E-4</v>
      </c>
      <c r="D125" s="79">
        <v>0.44389800000000001</v>
      </c>
      <c r="E125" s="72">
        <v>24484</v>
      </c>
      <c r="F125" s="1" t="s">
        <v>10</v>
      </c>
    </row>
    <row r="126" spans="1:6" x14ac:dyDescent="0.35">
      <c r="A126" s="1"/>
      <c r="B126" s="1" t="s">
        <v>250</v>
      </c>
      <c r="C126" s="79">
        <v>0</v>
      </c>
      <c r="D126" s="79">
        <v>0</v>
      </c>
      <c r="E126" s="72">
        <v>0</v>
      </c>
      <c r="F126" s="1" t="s">
        <v>10</v>
      </c>
    </row>
    <row r="127" spans="1:6" x14ac:dyDescent="0.35">
      <c r="A127" s="1"/>
      <c r="B127" s="1" t="s">
        <v>251</v>
      </c>
      <c r="C127" s="79">
        <v>0</v>
      </c>
      <c r="D127" s="79">
        <v>0</v>
      </c>
      <c r="E127" s="72">
        <v>0</v>
      </c>
      <c r="F127" s="1" t="s">
        <v>10</v>
      </c>
    </row>
    <row r="128" spans="1:6" x14ac:dyDescent="0.35">
      <c r="A128" s="1"/>
      <c r="B128" s="1" t="s">
        <v>269</v>
      </c>
      <c r="C128" s="79">
        <v>0</v>
      </c>
      <c r="D128" s="79">
        <v>0</v>
      </c>
      <c r="E128" s="72">
        <v>0</v>
      </c>
      <c r="F128" s="1" t="s">
        <v>10</v>
      </c>
    </row>
    <row r="129" spans="1:6" x14ac:dyDescent="0.35">
      <c r="A129" s="1"/>
      <c r="B129" s="1" t="s">
        <v>270</v>
      </c>
      <c r="C129" s="79">
        <v>0</v>
      </c>
      <c r="D129" s="79">
        <v>0</v>
      </c>
      <c r="E129" s="72">
        <v>0</v>
      </c>
      <c r="F129" s="1" t="s">
        <v>10</v>
      </c>
    </row>
    <row r="130" spans="1:6" x14ac:dyDescent="0.35">
      <c r="A130" s="1"/>
      <c r="B130" s="1" t="s">
        <v>271</v>
      </c>
      <c r="C130" s="79">
        <v>0</v>
      </c>
      <c r="D130" s="79">
        <v>0</v>
      </c>
      <c r="E130" s="72">
        <v>0</v>
      </c>
      <c r="F130" s="1" t="s">
        <v>10</v>
      </c>
    </row>
    <row r="131" spans="1:6" x14ac:dyDescent="0.35">
      <c r="A131" s="1"/>
      <c r="B131" s="1" t="s">
        <v>253</v>
      </c>
      <c r="C131" s="79">
        <v>0</v>
      </c>
      <c r="D131" s="79">
        <v>0</v>
      </c>
      <c r="E131" s="72">
        <v>0</v>
      </c>
      <c r="F131" s="1" t="s">
        <v>10</v>
      </c>
    </row>
    <row r="132" spans="1:6" x14ac:dyDescent="0.35">
      <c r="A132" s="1"/>
      <c r="B132" s="1" t="s">
        <v>256</v>
      </c>
      <c r="C132" s="79">
        <v>0</v>
      </c>
      <c r="D132" s="79">
        <v>0</v>
      </c>
      <c r="E132" s="72">
        <v>0</v>
      </c>
      <c r="F132" s="1" t="s">
        <v>10</v>
      </c>
    </row>
    <row r="133" spans="1:6" x14ac:dyDescent="0.35">
      <c r="A133" s="1"/>
      <c r="B133" s="1" t="s">
        <v>268</v>
      </c>
      <c r="C133" s="79">
        <v>0</v>
      </c>
      <c r="D133" s="79">
        <v>0</v>
      </c>
      <c r="E133" s="72">
        <v>0</v>
      </c>
      <c r="F133" s="1" t="s">
        <v>10</v>
      </c>
    </row>
    <row r="134" spans="1:6" x14ac:dyDescent="0.35">
      <c r="A134" s="1"/>
      <c r="B134" s="1"/>
      <c r="C134" s="79"/>
      <c r="D134" s="79"/>
      <c r="E134" s="1"/>
      <c r="F134" s="1"/>
    </row>
    <row r="135" spans="1:6" x14ac:dyDescent="0.35">
      <c r="A135" s="1" t="s">
        <v>108</v>
      </c>
      <c r="B135" s="1"/>
      <c r="C135" s="79">
        <v>5.53E-4</v>
      </c>
      <c r="D135" s="79">
        <v>1</v>
      </c>
      <c r="E135" s="72">
        <v>55157</v>
      </c>
      <c r="F135" s="1" t="str">
        <f>F133</f>
        <v>DC</v>
      </c>
    </row>
    <row r="136" spans="1:6" x14ac:dyDescent="0.35">
      <c r="A136" s="1" t="s">
        <v>258</v>
      </c>
      <c r="B136" s="1"/>
      <c r="C136" s="79"/>
      <c r="D136" s="79"/>
      <c r="E136" s="72">
        <v>99796366</v>
      </c>
      <c r="F136" s="1" t="str">
        <f>F135</f>
        <v>DC</v>
      </c>
    </row>
    <row r="137" spans="1:6" x14ac:dyDescent="0.35">
      <c r="A137" s="1" t="s">
        <v>107</v>
      </c>
      <c r="B137" s="1"/>
      <c r="C137" s="79"/>
      <c r="D137" s="79"/>
      <c r="E137" s="1">
        <v>483</v>
      </c>
      <c r="F137" s="1" t="str">
        <f>F136</f>
        <v>DC</v>
      </c>
    </row>
    <row r="138" spans="1:6" x14ac:dyDescent="0.35">
      <c r="A138" s="1"/>
      <c r="B138" s="1"/>
      <c r="C138" s="79"/>
      <c r="D138" s="79"/>
      <c r="E138" s="1"/>
      <c r="F138" s="1"/>
    </row>
    <row r="139" spans="1:6" x14ac:dyDescent="0.35">
      <c r="A139" s="1" t="s">
        <v>11</v>
      </c>
      <c r="B139" s="1" t="s">
        <v>249</v>
      </c>
      <c r="C139" s="79">
        <v>0</v>
      </c>
      <c r="D139" s="79">
        <v>0</v>
      </c>
      <c r="E139" s="72">
        <v>0</v>
      </c>
      <c r="F139" s="1" t="s">
        <v>11</v>
      </c>
    </row>
    <row r="140" spans="1:6" x14ac:dyDescent="0.35">
      <c r="A140" s="1"/>
      <c r="B140" s="1" t="s">
        <v>254</v>
      </c>
      <c r="C140" s="79">
        <v>0</v>
      </c>
      <c r="D140" s="79">
        <v>0</v>
      </c>
      <c r="E140" s="72">
        <v>0</v>
      </c>
      <c r="F140" s="1" t="s">
        <v>11</v>
      </c>
    </row>
    <row r="141" spans="1:6" x14ac:dyDescent="0.35">
      <c r="A141" s="1"/>
      <c r="B141" s="1" t="s">
        <v>250</v>
      </c>
      <c r="C141" s="79">
        <v>0</v>
      </c>
      <c r="D141" s="79">
        <v>0</v>
      </c>
      <c r="E141" s="72">
        <v>0</v>
      </c>
      <c r="F141" s="1" t="s">
        <v>11</v>
      </c>
    </row>
    <row r="142" spans="1:6" x14ac:dyDescent="0.35">
      <c r="A142" s="1"/>
      <c r="B142" s="1" t="s">
        <v>251</v>
      </c>
      <c r="C142" s="79">
        <v>0</v>
      </c>
      <c r="D142" s="79">
        <v>0</v>
      </c>
      <c r="E142" s="72">
        <v>0</v>
      </c>
      <c r="F142" s="1" t="s">
        <v>11</v>
      </c>
    </row>
    <row r="143" spans="1:6" x14ac:dyDescent="0.35">
      <c r="A143" s="1"/>
      <c r="B143" s="1" t="s">
        <v>269</v>
      </c>
      <c r="C143" s="79">
        <v>0</v>
      </c>
      <c r="D143" s="79">
        <v>0</v>
      </c>
      <c r="E143" s="72">
        <v>0</v>
      </c>
      <c r="F143" s="1" t="s">
        <v>11</v>
      </c>
    </row>
    <row r="144" spans="1:6" x14ac:dyDescent="0.35">
      <c r="A144" s="1"/>
      <c r="B144" s="1" t="s">
        <v>270</v>
      </c>
      <c r="C144" s="79">
        <v>0</v>
      </c>
      <c r="D144" s="79">
        <v>0</v>
      </c>
      <c r="E144" s="72">
        <v>0</v>
      </c>
      <c r="F144" s="1" t="s">
        <v>11</v>
      </c>
    </row>
    <row r="145" spans="1:6" x14ac:dyDescent="0.35">
      <c r="A145" s="1"/>
      <c r="B145" s="1" t="s">
        <v>271</v>
      </c>
      <c r="C145" s="79">
        <v>0</v>
      </c>
      <c r="D145" s="79">
        <v>0</v>
      </c>
      <c r="E145" s="72">
        <v>0</v>
      </c>
      <c r="F145" s="1" t="s">
        <v>11</v>
      </c>
    </row>
    <row r="146" spans="1:6" x14ac:dyDescent="0.35">
      <c r="A146" s="1"/>
      <c r="B146" s="1" t="s">
        <v>253</v>
      </c>
      <c r="C146" s="79">
        <v>0</v>
      </c>
      <c r="D146" s="79">
        <v>0</v>
      </c>
      <c r="E146" s="72">
        <v>0</v>
      </c>
      <c r="F146" s="1" t="s">
        <v>11</v>
      </c>
    </row>
    <row r="147" spans="1:6" x14ac:dyDescent="0.35">
      <c r="A147" s="1"/>
      <c r="B147" s="1" t="s">
        <v>256</v>
      </c>
      <c r="C147" s="79">
        <v>0</v>
      </c>
      <c r="D147" s="79">
        <v>0</v>
      </c>
      <c r="E147" s="72">
        <v>0</v>
      </c>
      <c r="F147" s="1" t="s">
        <v>11</v>
      </c>
    </row>
    <row r="148" spans="1:6" x14ac:dyDescent="0.35">
      <c r="A148" s="1"/>
      <c r="B148" s="1" t="s">
        <v>268</v>
      </c>
      <c r="C148" s="79">
        <v>0</v>
      </c>
      <c r="D148" s="79">
        <v>0</v>
      </c>
      <c r="E148" s="72">
        <v>0</v>
      </c>
      <c r="F148" s="1" t="s">
        <v>11</v>
      </c>
    </row>
    <row r="149" spans="1:6" x14ac:dyDescent="0.35">
      <c r="A149" s="1"/>
      <c r="B149" s="1"/>
      <c r="C149" s="79"/>
      <c r="D149" s="79"/>
      <c r="E149" s="1"/>
      <c r="F149" s="1"/>
    </row>
    <row r="150" spans="1:6" x14ac:dyDescent="0.35">
      <c r="A150" s="1" t="s">
        <v>108</v>
      </c>
      <c r="B150" s="1"/>
      <c r="C150" s="79">
        <v>0</v>
      </c>
      <c r="D150" s="79">
        <v>0</v>
      </c>
      <c r="E150" s="72">
        <v>0</v>
      </c>
      <c r="F150" s="1" t="str">
        <f>F148</f>
        <v>DE</v>
      </c>
    </row>
    <row r="151" spans="1:6" x14ac:dyDescent="0.35">
      <c r="A151" s="1" t="s">
        <v>258</v>
      </c>
      <c r="B151" s="1"/>
      <c r="C151" s="79"/>
      <c r="D151" s="79"/>
      <c r="E151" s="72">
        <v>49688815</v>
      </c>
      <c r="F151" s="1" t="str">
        <f>F150</f>
        <v>DE</v>
      </c>
    </row>
    <row r="152" spans="1:6" x14ac:dyDescent="0.35">
      <c r="A152" s="1" t="s">
        <v>107</v>
      </c>
      <c r="B152" s="1"/>
      <c r="C152" s="79"/>
      <c r="D152" s="79"/>
      <c r="E152" s="1">
        <v>88</v>
      </c>
      <c r="F152" s="1" t="str">
        <f>F151</f>
        <v>DE</v>
      </c>
    </row>
    <row r="153" spans="1:6" x14ac:dyDescent="0.35">
      <c r="A153" s="1"/>
      <c r="B153" s="1"/>
      <c r="C153" s="79"/>
      <c r="D153" s="79"/>
      <c r="E153" s="1"/>
      <c r="F153" s="1"/>
    </row>
    <row r="154" spans="1:6" x14ac:dyDescent="0.35">
      <c r="A154" s="1" t="s">
        <v>17</v>
      </c>
      <c r="B154" s="1" t="s">
        <v>249</v>
      </c>
      <c r="C154" s="79">
        <v>0</v>
      </c>
      <c r="D154" s="79">
        <v>0</v>
      </c>
      <c r="E154" s="72">
        <v>0</v>
      </c>
      <c r="F154" s="1" t="s">
        <v>17</v>
      </c>
    </row>
    <row r="155" spans="1:6" x14ac:dyDescent="0.35">
      <c r="A155" s="1"/>
      <c r="B155" s="1" t="s">
        <v>254</v>
      </c>
      <c r="C155" s="79">
        <v>0</v>
      </c>
      <c r="D155" s="79">
        <v>0</v>
      </c>
      <c r="E155" s="72">
        <v>0</v>
      </c>
      <c r="F155" s="1" t="s">
        <v>17</v>
      </c>
    </row>
    <row r="156" spans="1:6" x14ac:dyDescent="0.35">
      <c r="A156" s="1"/>
      <c r="B156" s="1" t="s">
        <v>250</v>
      </c>
      <c r="C156" s="79">
        <v>0</v>
      </c>
      <c r="D156" s="79">
        <v>0</v>
      </c>
      <c r="E156" s="72">
        <v>0</v>
      </c>
      <c r="F156" s="1" t="s">
        <v>17</v>
      </c>
    </row>
    <row r="157" spans="1:6" x14ac:dyDescent="0.35">
      <c r="A157" s="1"/>
      <c r="B157" s="1" t="s">
        <v>251</v>
      </c>
      <c r="C157" s="79">
        <v>0</v>
      </c>
      <c r="D157" s="79">
        <v>0</v>
      </c>
      <c r="E157" s="72">
        <v>0</v>
      </c>
      <c r="F157" s="1" t="s">
        <v>17</v>
      </c>
    </row>
    <row r="158" spans="1:6" x14ac:dyDescent="0.35">
      <c r="A158" s="1"/>
      <c r="B158" s="1" t="s">
        <v>269</v>
      </c>
      <c r="C158" s="79">
        <v>0</v>
      </c>
      <c r="D158" s="79">
        <v>0</v>
      </c>
      <c r="E158" s="72">
        <v>0</v>
      </c>
      <c r="F158" s="1" t="s">
        <v>17</v>
      </c>
    </row>
    <row r="159" spans="1:6" x14ac:dyDescent="0.35">
      <c r="A159" s="1"/>
      <c r="B159" s="1" t="s">
        <v>270</v>
      </c>
      <c r="C159" s="79">
        <v>0</v>
      </c>
      <c r="D159" s="79">
        <v>0</v>
      </c>
      <c r="E159" s="72">
        <v>0</v>
      </c>
      <c r="F159" s="1" t="s">
        <v>17</v>
      </c>
    </row>
    <row r="160" spans="1:6" x14ac:dyDescent="0.35">
      <c r="A160" s="1"/>
      <c r="B160" s="1" t="s">
        <v>271</v>
      </c>
      <c r="C160" s="79">
        <v>0</v>
      </c>
      <c r="D160" s="79">
        <v>0</v>
      </c>
      <c r="E160" s="72">
        <v>0</v>
      </c>
      <c r="F160" s="1" t="s">
        <v>17</v>
      </c>
    </row>
    <row r="161" spans="1:6" x14ac:dyDescent="0.35">
      <c r="A161" s="1"/>
      <c r="B161" s="1" t="s">
        <v>253</v>
      </c>
      <c r="C161" s="79">
        <v>0</v>
      </c>
      <c r="D161" s="79">
        <v>0</v>
      </c>
      <c r="E161" s="72">
        <v>0</v>
      </c>
      <c r="F161" s="1" t="s">
        <v>17</v>
      </c>
    </row>
    <row r="162" spans="1:6" x14ac:dyDescent="0.35">
      <c r="A162" s="1"/>
      <c r="B162" s="1" t="s">
        <v>256</v>
      </c>
      <c r="C162" s="79">
        <v>0</v>
      </c>
      <c r="D162" s="79">
        <v>0</v>
      </c>
      <c r="E162" s="72">
        <v>0</v>
      </c>
      <c r="F162" s="1" t="s">
        <v>17</v>
      </c>
    </row>
    <row r="163" spans="1:6" x14ac:dyDescent="0.35">
      <c r="A163" s="1"/>
      <c r="B163" s="1" t="s">
        <v>268</v>
      </c>
      <c r="C163" s="79">
        <v>0</v>
      </c>
      <c r="D163" s="79">
        <v>0</v>
      </c>
      <c r="E163" s="72">
        <v>0</v>
      </c>
      <c r="F163" s="1" t="s">
        <v>17</v>
      </c>
    </row>
    <row r="164" spans="1:6" x14ac:dyDescent="0.35">
      <c r="A164" s="1"/>
      <c r="B164" s="1"/>
      <c r="C164" s="79"/>
      <c r="D164" s="79"/>
      <c r="E164" s="1"/>
      <c r="F164" s="1"/>
    </row>
    <row r="165" spans="1:6" x14ac:dyDescent="0.35">
      <c r="A165" s="1" t="s">
        <v>108</v>
      </c>
      <c r="B165" s="1"/>
      <c r="C165" s="79">
        <v>0</v>
      </c>
      <c r="D165" s="79">
        <v>0</v>
      </c>
      <c r="E165" s="72">
        <v>0</v>
      </c>
      <c r="F165" s="1" t="str">
        <f>F163</f>
        <v>FL</v>
      </c>
    </row>
    <row r="166" spans="1:6" x14ac:dyDescent="0.35">
      <c r="A166" s="1" t="s">
        <v>258</v>
      </c>
      <c r="B166" s="1"/>
      <c r="C166" s="79"/>
      <c r="D166" s="79"/>
      <c r="E166" s="72">
        <v>337726919</v>
      </c>
      <c r="F166" s="1" t="str">
        <f>F165</f>
        <v>FL</v>
      </c>
    </row>
    <row r="167" spans="1:6" x14ac:dyDescent="0.35">
      <c r="A167" s="1" t="s">
        <v>107</v>
      </c>
      <c r="B167" s="1"/>
      <c r="C167" s="79"/>
      <c r="D167" s="79"/>
      <c r="E167" s="1">
        <v>481</v>
      </c>
      <c r="F167" s="1" t="str">
        <f>F166</f>
        <v>FL</v>
      </c>
    </row>
    <row r="168" spans="1:6" x14ac:dyDescent="0.35">
      <c r="A168" s="1"/>
      <c r="B168" s="1"/>
      <c r="C168" s="79"/>
      <c r="D168" s="79"/>
      <c r="E168" s="1"/>
      <c r="F168" s="1"/>
    </row>
    <row r="169" spans="1:6" x14ac:dyDescent="0.35">
      <c r="A169" s="1" t="s">
        <v>18</v>
      </c>
      <c r="B169" s="1" t="s">
        <v>249</v>
      </c>
      <c r="C169" s="79">
        <v>0</v>
      </c>
      <c r="D169" s="79">
        <v>0</v>
      </c>
      <c r="E169" s="72">
        <v>0</v>
      </c>
      <c r="F169" s="1" t="s">
        <v>18</v>
      </c>
    </row>
    <row r="170" spans="1:6" x14ac:dyDescent="0.35">
      <c r="A170" s="1"/>
      <c r="B170" s="1" t="s">
        <v>254</v>
      </c>
      <c r="C170" s="79">
        <v>0</v>
      </c>
      <c r="D170" s="79">
        <v>0</v>
      </c>
      <c r="E170" s="72">
        <v>0</v>
      </c>
      <c r="F170" s="1" t="s">
        <v>18</v>
      </c>
    </row>
    <row r="171" spans="1:6" x14ac:dyDescent="0.35">
      <c r="A171" s="1"/>
      <c r="B171" s="1" t="s">
        <v>250</v>
      </c>
      <c r="C171" s="79">
        <v>0</v>
      </c>
      <c r="D171" s="79">
        <v>0</v>
      </c>
      <c r="E171" s="72">
        <v>0</v>
      </c>
      <c r="F171" s="1" t="s">
        <v>18</v>
      </c>
    </row>
    <row r="172" spans="1:6" x14ac:dyDescent="0.35">
      <c r="A172" s="1"/>
      <c r="B172" s="1" t="s">
        <v>251</v>
      </c>
      <c r="C172" s="79">
        <v>0</v>
      </c>
      <c r="D172" s="79">
        <v>0</v>
      </c>
      <c r="E172" s="72">
        <v>0</v>
      </c>
      <c r="F172" s="1" t="s">
        <v>18</v>
      </c>
    </row>
    <row r="173" spans="1:6" x14ac:dyDescent="0.35">
      <c r="A173" s="1"/>
      <c r="B173" s="1" t="s">
        <v>269</v>
      </c>
      <c r="C173" s="79">
        <v>0</v>
      </c>
      <c r="D173" s="79">
        <v>0</v>
      </c>
      <c r="E173" s="72">
        <v>0</v>
      </c>
      <c r="F173" s="1" t="s">
        <v>18</v>
      </c>
    </row>
    <row r="174" spans="1:6" x14ac:dyDescent="0.35">
      <c r="A174" s="1"/>
      <c r="B174" s="1" t="s">
        <v>270</v>
      </c>
      <c r="C174" s="79">
        <v>0</v>
      </c>
      <c r="D174" s="79">
        <v>0</v>
      </c>
      <c r="E174" s="72">
        <v>0</v>
      </c>
      <c r="F174" s="1" t="s">
        <v>18</v>
      </c>
    </row>
    <row r="175" spans="1:6" x14ac:dyDescent="0.35">
      <c r="A175" s="1"/>
      <c r="B175" s="1" t="s">
        <v>271</v>
      </c>
      <c r="C175" s="79">
        <v>0</v>
      </c>
      <c r="D175" s="79">
        <v>0</v>
      </c>
      <c r="E175" s="72">
        <v>0</v>
      </c>
      <c r="F175" s="1" t="s">
        <v>18</v>
      </c>
    </row>
    <row r="176" spans="1:6" x14ac:dyDescent="0.35">
      <c r="A176" s="1"/>
      <c r="B176" s="1" t="s">
        <v>253</v>
      </c>
      <c r="C176" s="79">
        <v>0</v>
      </c>
      <c r="D176" s="79">
        <v>0</v>
      </c>
      <c r="E176" s="72">
        <v>0</v>
      </c>
      <c r="F176" s="1" t="s">
        <v>18</v>
      </c>
    </row>
    <row r="177" spans="1:6" x14ac:dyDescent="0.35">
      <c r="A177" s="1"/>
      <c r="B177" s="1" t="s">
        <v>256</v>
      </c>
      <c r="C177" s="79">
        <v>0</v>
      </c>
      <c r="D177" s="79">
        <v>0</v>
      </c>
      <c r="E177" s="72">
        <v>0</v>
      </c>
      <c r="F177" s="1" t="s">
        <v>18</v>
      </c>
    </row>
    <row r="178" spans="1:6" x14ac:dyDescent="0.35">
      <c r="A178" s="1"/>
      <c r="B178" s="1" t="s">
        <v>268</v>
      </c>
      <c r="C178" s="79">
        <v>0</v>
      </c>
      <c r="D178" s="79">
        <v>0</v>
      </c>
      <c r="E178" s="72">
        <v>0</v>
      </c>
      <c r="F178" s="1" t="s">
        <v>18</v>
      </c>
    </row>
    <row r="179" spans="1:6" x14ac:dyDescent="0.35">
      <c r="A179" s="1"/>
      <c r="B179" s="1"/>
      <c r="C179" s="79"/>
      <c r="D179" s="79"/>
      <c r="E179" s="1"/>
      <c r="F179" s="1"/>
    </row>
    <row r="180" spans="1:6" x14ac:dyDescent="0.35">
      <c r="A180" s="1" t="s">
        <v>108</v>
      </c>
      <c r="B180" s="1"/>
      <c r="C180" s="79">
        <v>0</v>
      </c>
      <c r="D180" s="79">
        <v>0</v>
      </c>
      <c r="E180" s="72">
        <v>0</v>
      </c>
      <c r="F180" s="1" t="str">
        <f>F178</f>
        <v>GA</v>
      </c>
    </row>
    <row r="181" spans="1:6" x14ac:dyDescent="0.35">
      <c r="A181" s="1" t="s">
        <v>258</v>
      </c>
      <c r="B181" s="1"/>
      <c r="C181" s="79"/>
      <c r="D181" s="79"/>
      <c r="E181" s="72">
        <v>360216766</v>
      </c>
      <c r="F181" s="1" t="str">
        <f>F180</f>
        <v>GA</v>
      </c>
    </row>
    <row r="182" spans="1:6" x14ac:dyDescent="0.35">
      <c r="A182" s="1" t="s">
        <v>107</v>
      </c>
      <c r="B182" s="1"/>
      <c r="C182" s="79"/>
      <c r="D182" s="79"/>
      <c r="E182" s="1">
        <v>481</v>
      </c>
      <c r="F182" s="1" t="str">
        <f>F181</f>
        <v>GA</v>
      </c>
    </row>
    <row r="183" spans="1:6" x14ac:dyDescent="0.35">
      <c r="A183" s="1"/>
      <c r="B183" s="1"/>
      <c r="C183" s="79"/>
      <c r="D183" s="79"/>
      <c r="E183" s="1"/>
      <c r="F183" s="1"/>
    </row>
    <row r="184" spans="1:6" x14ac:dyDescent="0.35">
      <c r="A184" s="1" t="s">
        <v>48</v>
      </c>
      <c r="B184" s="1" t="s">
        <v>249</v>
      </c>
      <c r="C184" s="79">
        <v>8.5800000000000004E-4</v>
      </c>
      <c r="D184" s="79">
        <v>0.96166799999999997</v>
      </c>
      <c r="E184" s="72">
        <v>190380</v>
      </c>
      <c r="F184" s="1" t="s">
        <v>48</v>
      </c>
    </row>
    <row r="185" spans="1:6" x14ac:dyDescent="0.35">
      <c r="A185" s="1"/>
      <c r="B185" s="1" t="s">
        <v>254</v>
      </c>
      <c r="C185" s="79">
        <v>3.4E-5</v>
      </c>
      <c r="D185" s="79">
        <v>3.8331999999999998E-2</v>
      </c>
      <c r="E185" s="72">
        <v>7589</v>
      </c>
      <c r="F185" s="1" t="s">
        <v>48</v>
      </c>
    </row>
    <row r="186" spans="1:6" x14ac:dyDescent="0.35">
      <c r="A186" s="1"/>
      <c r="B186" s="1" t="s">
        <v>250</v>
      </c>
      <c r="C186" s="79">
        <v>0</v>
      </c>
      <c r="D186" s="79">
        <v>0</v>
      </c>
      <c r="E186" s="72">
        <v>0</v>
      </c>
      <c r="F186" s="1" t="s">
        <v>48</v>
      </c>
    </row>
    <row r="187" spans="1:6" x14ac:dyDescent="0.35">
      <c r="A187" s="1"/>
      <c r="B187" s="1" t="s">
        <v>251</v>
      </c>
      <c r="C187" s="79">
        <v>0</v>
      </c>
      <c r="D187" s="79">
        <v>0</v>
      </c>
      <c r="E187" s="72">
        <v>0</v>
      </c>
      <c r="F187" s="1" t="s">
        <v>48</v>
      </c>
    </row>
    <row r="188" spans="1:6" x14ac:dyDescent="0.35">
      <c r="A188" s="1"/>
      <c r="B188" s="1" t="s">
        <v>269</v>
      </c>
      <c r="C188" s="79">
        <v>0</v>
      </c>
      <c r="D188" s="79">
        <v>0</v>
      </c>
      <c r="E188" s="72">
        <v>0</v>
      </c>
      <c r="F188" s="1" t="s">
        <v>48</v>
      </c>
    </row>
    <row r="189" spans="1:6" x14ac:dyDescent="0.35">
      <c r="A189" s="1"/>
      <c r="B189" s="1" t="s">
        <v>270</v>
      </c>
      <c r="C189" s="79">
        <v>0</v>
      </c>
      <c r="D189" s="79">
        <v>0</v>
      </c>
      <c r="E189" s="72">
        <v>0</v>
      </c>
      <c r="F189" s="1" t="s">
        <v>48</v>
      </c>
    </row>
    <row r="190" spans="1:6" x14ac:dyDescent="0.35">
      <c r="A190" s="1"/>
      <c r="B190" s="1" t="s">
        <v>271</v>
      </c>
      <c r="C190" s="79">
        <v>0</v>
      </c>
      <c r="D190" s="79">
        <v>0</v>
      </c>
      <c r="E190" s="72">
        <v>0</v>
      </c>
      <c r="F190" s="1" t="s">
        <v>48</v>
      </c>
    </row>
    <row r="191" spans="1:6" x14ac:dyDescent="0.35">
      <c r="A191" s="1"/>
      <c r="B191" s="1" t="s">
        <v>253</v>
      </c>
      <c r="C191" s="79">
        <v>0</v>
      </c>
      <c r="D191" s="79">
        <v>0</v>
      </c>
      <c r="E191" s="72">
        <v>0</v>
      </c>
      <c r="F191" s="1" t="s">
        <v>48</v>
      </c>
    </row>
    <row r="192" spans="1:6" x14ac:dyDescent="0.35">
      <c r="A192" s="1"/>
      <c r="B192" s="1" t="s">
        <v>256</v>
      </c>
      <c r="C192" s="79">
        <v>0</v>
      </c>
      <c r="D192" s="79">
        <v>0</v>
      </c>
      <c r="E192" s="72">
        <v>0</v>
      </c>
      <c r="F192" s="1" t="s">
        <v>48</v>
      </c>
    </row>
    <row r="193" spans="1:6" x14ac:dyDescent="0.35">
      <c r="A193" s="1"/>
      <c r="B193" s="1" t="s">
        <v>268</v>
      </c>
      <c r="C193" s="79">
        <v>0</v>
      </c>
      <c r="D193" s="79">
        <v>0</v>
      </c>
      <c r="E193" s="72">
        <v>0</v>
      </c>
      <c r="F193" s="1" t="s">
        <v>48</v>
      </c>
    </row>
    <row r="194" spans="1:6" x14ac:dyDescent="0.35">
      <c r="A194" s="1"/>
      <c r="B194" s="1"/>
      <c r="C194" s="79"/>
      <c r="D194" s="79"/>
      <c r="E194" s="1"/>
      <c r="F194" s="1"/>
    </row>
    <row r="195" spans="1:6" x14ac:dyDescent="0.35">
      <c r="A195" s="1" t="s">
        <v>108</v>
      </c>
      <c r="B195" s="1"/>
      <c r="C195" s="79">
        <v>8.92E-4</v>
      </c>
      <c r="D195" s="79">
        <v>1</v>
      </c>
      <c r="E195" s="72">
        <v>197969</v>
      </c>
      <c r="F195" s="1" t="str">
        <f>F193</f>
        <v>HI</v>
      </c>
    </row>
    <row r="196" spans="1:6" x14ac:dyDescent="0.35">
      <c r="A196" s="1" t="s">
        <v>258</v>
      </c>
      <c r="B196" s="1"/>
      <c r="C196" s="79"/>
      <c r="D196" s="79"/>
      <c r="E196" s="72">
        <v>221942946</v>
      </c>
      <c r="F196" s="1" t="str">
        <f>F195</f>
        <v>HI</v>
      </c>
    </row>
    <row r="197" spans="1:6" x14ac:dyDescent="0.35">
      <c r="A197" s="1" t="s">
        <v>107</v>
      </c>
      <c r="B197" s="1"/>
      <c r="C197" s="79"/>
      <c r="D197" s="79"/>
      <c r="E197" s="1">
        <v>346</v>
      </c>
      <c r="F197" s="1" t="str">
        <f>F196</f>
        <v>HI</v>
      </c>
    </row>
    <row r="198" spans="1:6" x14ac:dyDescent="0.35">
      <c r="A198" s="1"/>
      <c r="B198" s="1"/>
      <c r="C198" s="79"/>
      <c r="D198" s="79"/>
      <c r="E198" s="1"/>
      <c r="F198" s="1"/>
    </row>
    <row r="199" spans="1:6" x14ac:dyDescent="0.35">
      <c r="A199" s="1" t="s">
        <v>35</v>
      </c>
      <c r="B199" s="1" t="s">
        <v>249</v>
      </c>
      <c r="C199" s="79">
        <v>3.2729999999999999E-3</v>
      </c>
      <c r="D199" s="79">
        <v>0.40401599999999999</v>
      </c>
      <c r="E199" s="72">
        <v>891228</v>
      </c>
      <c r="F199" s="1" t="s">
        <v>35</v>
      </c>
    </row>
    <row r="200" spans="1:6" x14ac:dyDescent="0.35">
      <c r="A200" s="1"/>
      <c r="B200" s="1" t="s">
        <v>254</v>
      </c>
      <c r="C200" s="79">
        <v>2.9640000000000001E-3</v>
      </c>
      <c r="D200" s="79">
        <v>0.365927</v>
      </c>
      <c r="E200" s="72">
        <v>807206</v>
      </c>
      <c r="F200" s="1" t="s">
        <v>35</v>
      </c>
    </row>
    <row r="201" spans="1:6" x14ac:dyDescent="0.35">
      <c r="A201" s="1"/>
      <c r="B201" s="1" t="s">
        <v>256</v>
      </c>
      <c r="C201" s="79">
        <v>1.864E-3</v>
      </c>
      <c r="D201" s="79">
        <v>0.23005700000000001</v>
      </c>
      <c r="E201" s="72">
        <v>507487</v>
      </c>
      <c r="F201" s="1" t="s">
        <v>35</v>
      </c>
    </row>
    <row r="202" spans="1:6" x14ac:dyDescent="0.35">
      <c r="A202" s="1"/>
      <c r="B202" s="1" t="s">
        <v>250</v>
      </c>
      <c r="C202" s="79">
        <v>0</v>
      </c>
      <c r="D202" s="79">
        <v>0</v>
      </c>
      <c r="E202" s="72">
        <v>0</v>
      </c>
      <c r="F202" s="1" t="s">
        <v>35</v>
      </c>
    </row>
    <row r="203" spans="1:6" x14ac:dyDescent="0.35">
      <c r="A203" s="1"/>
      <c r="B203" s="1" t="s">
        <v>251</v>
      </c>
      <c r="C203" s="79">
        <v>0</v>
      </c>
      <c r="D203" s="79">
        <v>0</v>
      </c>
      <c r="E203" s="72">
        <v>0</v>
      </c>
      <c r="F203" s="1" t="s">
        <v>35</v>
      </c>
    </row>
    <row r="204" spans="1:6" x14ac:dyDescent="0.35">
      <c r="A204" s="1"/>
      <c r="B204" s="1" t="s">
        <v>269</v>
      </c>
      <c r="C204" s="79">
        <v>0</v>
      </c>
      <c r="D204" s="79">
        <v>0</v>
      </c>
      <c r="E204" s="72">
        <v>0</v>
      </c>
      <c r="F204" s="1" t="s">
        <v>35</v>
      </c>
    </row>
    <row r="205" spans="1:6" x14ac:dyDescent="0.35">
      <c r="A205" s="1"/>
      <c r="B205" s="1" t="s">
        <v>270</v>
      </c>
      <c r="C205" s="79">
        <v>0</v>
      </c>
      <c r="D205" s="79">
        <v>0</v>
      </c>
      <c r="E205" s="72">
        <v>0</v>
      </c>
      <c r="F205" s="1" t="s">
        <v>35</v>
      </c>
    </row>
    <row r="206" spans="1:6" x14ac:dyDescent="0.35">
      <c r="A206" s="1"/>
      <c r="B206" s="1" t="s">
        <v>271</v>
      </c>
      <c r="C206" s="79">
        <v>0</v>
      </c>
      <c r="D206" s="79">
        <v>0</v>
      </c>
      <c r="E206" s="72">
        <v>0</v>
      </c>
      <c r="F206" s="1" t="s">
        <v>35</v>
      </c>
    </row>
    <row r="207" spans="1:6" x14ac:dyDescent="0.35">
      <c r="A207" s="1"/>
      <c r="B207" s="1" t="s">
        <v>253</v>
      </c>
      <c r="C207" s="79">
        <v>0</v>
      </c>
      <c r="D207" s="79">
        <v>0</v>
      </c>
      <c r="E207" s="72">
        <v>0</v>
      </c>
      <c r="F207" s="1" t="s">
        <v>35</v>
      </c>
    </row>
    <row r="208" spans="1:6" x14ac:dyDescent="0.35">
      <c r="A208" s="1"/>
      <c r="B208" s="1" t="s">
        <v>268</v>
      </c>
      <c r="C208" s="79">
        <v>0</v>
      </c>
      <c r="D208" s="79">
        <v>0</v>
      </c>
      <c r="E208" s="72">
        <v>0</v>
      </c>
      <c r="F208" s="1" t="s">
        <v>35</v>
      </c>
    </row>
    <row r="209" spans="1:6" x14ac:dyDescent="0.35">
      <c r="A209" s="1"/>
      <c r="B209" s="1"/>
      <c r="C209" s="79"/>
      <c r="D209" s="79"/>
      <c r="E209" s="1"/>
      <c r="F209" s="1"/>
    </row>
    <row r="210" spans="1:6" x14ac:dyDescent="0.35">
      <c r="A210" s="1" t="s">
        <v>108</v>
      </c>
      <c r="B210" s="1"/>
      <c r="C210" s="79">
        <v>8.0999999999999996E-3</v>
      </c>
      <c r="D210" s="79">
        <v>1</v>
      </c>
      <c r="E210" s="72">
        <v>2205921</v>
      </c>
      <c r="F210" s="1" t="str">
        <f>F208</f>
        <v>IA</v>
      </c>
    </row>
    <row r="211" spans="1:6" x14ac:dyDescent="0.35">
      <c r="A211" s="1" t="s">
        <v>258</v>
      </c>
      <c r="B211" s="1"/>
      <c r="C211" s="79"/>
      <c r="D211" s="79"/>
      <c r="E211" s="72">
        <v>272321276</v>
      </c>
      <c r="F211" s="1" t="str">
        <f>F210</f>
        <v>IA</v>
      </c>
    </row>
    <row r="212" spans="1:6" x14ac:dyDescent="0.35">
      <c r="A212" s="1" t="s">
        <v>107</v>
      </c>
      <c r="B212" s="1"/>
      <c r="C212" s="79"/>
      <c r="D212" s="79"/>
      <c r="E212" s="1">
        <v>362</v>
      </c>
      <c r="F212" s="1" t="str">
        <f>F211</f>
        <v>IA</v>
      </c>
    </row>
    <row r="213" spans="1:6" x14ac:dyDescent="0.35">
      <c r="A213" s="1"/>
      <c r="B213" s="1"/>
      <c r="C213" s="79"/>
      <c r="D213" s="79"/>
      <c r="E213" s="1"/>
      <c r="F213" s="1"/>
    </row>
    <row r="214" spans="1:6" x14ac:dyDescent="0.35">
      <c r="A214" s="1" t="s">
        <v>49</v>
      </c>
      <c r="B214" s="1" t="s">
        <v>249</v>
      </c>
      <c r="C214" s="79">
        <v>2.8149999999999998E-3</v>
      </c>
      <c r="D214" s="79">
        <v>0.51255899999999999</v>
      </c>
      <c r="E214" s="72">
        <v>338697</v>
      </c>
      <c r="F214" s="1" t="s">
        <v>49</v>
      </c>
    </row>
    <row r="215" spans="1:6" x14ac:dyDescent="0.35">
      <c r="A215" s="1"/>
      <c r="B215" s="1" t="s">
        <v>254</v>
      </c>
      <c r="C215" s="79">
        <v>2.6770000000000001E-3</v>
      </c>
      <c r="D215" s="79">
        <v>0.48744100000000001</v>
      </c>
      <c r="E215" s="72">
        <v>322100</v>
      </c>
      <c r="F215" s="1" t="s">
        <v>49</v>
      </c>
    </row>
    <row r="216" spans="1:6" x14ac:dyDescent="0.35">
      <c r="A216" s="1"/>
      <c r="B216" s="1" t="s">
        <v>250</v>
      </c>
      <c r="C216" s="79">
        <v>0</v>
      </c>
      <c r="D216" s="79">
        <v>0</v>
      </c>
      <c r="E216" s="72">
        <v>0</v>
      </c>
      <c r="F216" s="1" t="s">
        <v>49</v>
      </c>
    </row>
    <row r="217" spans="1:6" x14ac:dyDescent="0.35">
      <c r="A217" s="1"/>
      <c r="B217" s="1" t="s">
        <v>251</v>
      </c>
      <c r="C217" s="79">
        <v>0</v>
      </c>
      <c r="D217" s="79">
        <v>0</v>
      </c>
      <c r="E217" s="72">
        <v>0</v>
      </c>
      <c r="F217" s="1" t="s">
        <v>49</v>
      </c>
    </row>
    <row r="218" spans="1:6" x14ac:dyDescent="0.35">
      <c r="A218" s="1"/>
      <c r="B218" s="1" t="s">
        <v>269</v>
      </c>
      <c r="C218" s="79">
        <v>0</v>
      </c>
      <c r="D218" s="79">
        <v>0</v>
      </c>
      <c r="E218" s="72">
        <v>0</v>
      </c>
      <c r="F218" s="1" t="s">
        <v>49</v>
      </c>
    </row>
    <row r="219" spans="1:6" x14ac:dyDescent="0.35">
      <c r="A219" s="1"/>
      <c r="B219" s="1" t="s">
        <v>270</v>
      </c>
      <c r="C219" s="79">
        <v>0</v>
      </c>
      <c r="D219" s="79">
        <v>0</v>
      </c>
      <c r="E219" s="72">
        <v>0</v>
      </c>
      <c r="F219" s="1" t="s">
        <v>49</v>
      </c>
    </row>
    <row r="220" spans="1:6" x14ac:dyDescent="0.35">
      <c r="A220" s="1"/>
      <c r="B220" s="1" t="s">
        <v>271</v>
      </c>
      <c r="C220" s="79">
        <v>0</v>
      </c>
      <c r="D220" s="79">
        <v>0</v>
      </c>
      <c r="E220" s="72">
        <v>0</v>
      </c>
      <c r="F220" s="1" t="s">
        <v>49</v>
      </c>
    </row>
    <row r="221" spans="1:6" x14ac:dyDescent="0.35">
      <c r="A221" s="1"/>
      <c r="B221" s="1" t="s">
        <v>253</v>
      </c>
      <c r="C221" s="79">
        <v>0</v>
      </c>
      <c r="D221" s="79">
        <v>0</v>
      </c>
      <c r="E221" s="72">
        <v>0</v>
      </c>
      <c r="F221" s="1" t="s">
        <v>49</v>
      </c>
    </row>
    <row r="222" spans="1:6" x14ac:dyDescent="0.35">
      <c r="A222" s="1"/>
      <c r="B222" s="1" t="s">
        <v>256</v>
      </c>
      <c r="C222" s="79">
        <v>0</v>
      </c>
      <c r="D222" s="79">
        <v>0</v>
      </c>
      <c r="E222" s="72">
        <v>0</v>
      </c>
      <c r="F222" s="1" t="s">
        <v>49</v>
      </c>
    </row>
    <row r="223" spans="1:6" x14ac:dyDescent="0.35">
      <c r="A223" s="1"/>
      <c r="B223" s="1" t="s">
        <v>268</v>
      </c>
      <c r="C223" s="79">
        <v>0</v>
      </c>
      <c r="D223" s="79">
        <v>0</v>
      </c>
      <c r="E223" s="72">
        <v>0</v>
      </c>
      <c r="F223" s="1" t="s">
        <v>49</v>
      </c>
    </row>
    <row r="224" spans="1:6" x14ac:dyDescent="0.35">
      <c r="A224" s="1"/>
      <c r="B224" s="1"/>
      <c r="C224" s="79"/>
      <c r="D224" s="79"/>
      <c r="E224" s="1"/>
      <c r="F224" s="1"/>
    </row>
    <row r="225" spans="1:6" x14ac:dyDescent="0.35">
      <c r="A225" s="1" t="s">
        <v>108</v>
      </c>
      <c r="B225" s="1"/>
      <c r="C225" s="79">
        <v>5.4920000000000004E-3</v>
      </c>
      <c r="D225" s="79">
        <v>1</v>
      </c>
      <c r="E225" s="72">
        <v>660797</v>
      </c>
      <c r="F225" s="1" t="str">
        <f>F223</f>
        <v>ID</v>
      </c>
    </row>
    <row r="226" spans="1:6" x14ac:dyDescent="0.35">
      <c r="A226" s="1" t="s">
        <v>258</v>
      </c>
      <c r="B226" s="1"/>
      <c r="C226" s="79"/>
      <c r="D226" s="79"/>
      <c r="E226" s="72">
        <v>120313050</v>
      </c>
      <c r="F226" s="1" t="str">
        <f>F225</f>
        <v>ID</v>
      </c>
    </row>
    <row r="227" spans="1:6" x14ac:dyDescent="0.35">
      <c r="A227" s="1" t="s">
        <v>107</v>
      </c>
      <c r="B227" s="1"/>
      <c r="C227" s="79"/>
      <c r="D227" s="79"/>
      <c r="E227" s="1">
        <v>364</v>
      </c>
      <c r="F227" s="1" t="str">
        <f>F226</f>
        <v>ID</v>
      </c>
    </row>
    <row r="228" spans="1:6" x14ac:dyDescent="0.35">
      <c r="A228" s="1"/>
      <c r="B228" s="1"/>
      <c r="C228" s="79"/>
      <c r="D228" s="79"/>
      <c r="E228" s="1"/>
      <c r="F228" s="1"/>
    </row>
    <row r="229" spans="1:6" x14ac:dyDescent="0.35">
      <c r="A229" s="1" t="s">
        <v>36</v>
      </c>
      <c r="B229" s="1" t="s">
        <v>268</v>
      </c>
      <c r="C229" s="79">
        <v>7.3569999999999998E-3</v>
      </c>
      <c r="D229" s="79">
        <v>0.72444500000000001</v>
      </c>
      <c r="E229" s="72">
        <v>15387461</v>
      </c>
      <c r="F229" s="1" t="s">
        <v>36</v>
      </c>
    </row>
    <row r="230" spans="1:6" x14ac:dyDescent="0.35">
      <c r="A230" s="1"/>
      <c r="B230" s="1" t="s">
        <v>254</v>
      </c>
      <c r="C230" s="79">
        <v>2.7209999999999999E-3</v>
      </c>
      <c r="D230" s="79">
        <v>0.26793800000000001</v>
      </c>
      <c r="E230" s="72">
        <v>5691091</v>
      </c>
      <c r="F230" s="1" t="s">
        <v>36</v>
      </c>
    </row>
    <row r="231" spans="1:6" x14ac:dyDescent="0.35">
      <c r="A231" s="1"/>
      <c r="B231" s="1" t="s">
        <v>256</v>
      </c>
      <c r="C231" s="79">
        <v>7.7000000000000001E-5</v>
      </c>
      <c r="D231" s="79">
        <v>7.6179999999999998E-3</v>
      </c>
      <c r="E231" s="72">
        <v>161800</v>
      </c>
      <c r="F231" s="1" t="s">
        <v>36</v>
      </c>
    </row>
    <row r="232" spans="1:6" x14ac:dyDescent="0.35">
      <c r="A232" s="1"/>
      <c r="B232" s="1" t="s">
        <v>249</v>
      </c>
      <c r="C232" s="79">
        <v>0</v>
      </c>
      <c r="D232" s="79">
        <v>0</v>
      </c>
      <c r="E232" s="72">
        <v>0</v>
      </c>
      <c r="F232" s="1" t="s">
        <v>36</v>
      </c>
    </row>
    <row r="233" spans="1:6" x14ac:dyDescent="0.35">
      <c r="A233" s="1"/>
      <c r="B233" s="1" t="s">
        <v>250</v>
      </c>
      <c r="C233" s="79">
        <v>0</v>
      </c>
      <c r="D233" s="79">
        <v>0</v>
      </c>
      <c r="E233" s="72">
        <v>0</v>
      </c>
      <c r="F233" s="1" t="s">
        <v>36</v>
      </c>
    </row>
    <row r="234" spans="1:6" x14ac:dyDescent="0.35">
      <c r="A234" s="1"/>
      <c r="B234" s="1" t="s">
        <v>251</v>
      </c>
      <c r="C234" s="79">
        <v>0</v>
      </c>
      <c r="D234" s="79">
        <v>0</v>
      </c>
      <c r="E234" s="72">
        <v>0</v>
      </c>
      <c r="F234" s="1" t="s">
        <v>36</v>
      </c>
    </row>
    <row r="235" spans="1:6" x14ac:dyDescent="0.35">
      <c r="A235" s="1"/>
      <c r="B235" s="1" t="s">
        <v>269</v>
      </c>
      <c r="C235" s="79">
        <v>0</v>
      </c>
      <c r="D235" s="79">
        <v>0</v>
      </c>
      <c r="E235" s="72">
        <v>0</v>
      </c>
      <c r="F235" s="1" t="s">
        <v>36</v>
      </c>
    </row>
    <row r="236" spans="1:6" x14ac:dyDescent="0.35">
      <c r="A236" s="1"/>
      <c r="B236" s="1" t="s">
        <v>270</v>
      </c>
      <c r="C236" s="79">
        <v>0</v>
      </c>
      <c r="D236" s="79">
        <v>0</v>
      </c>
      <c r="E236" s="72">
        <v>0</v>
      </c>
      <c r="F236" s="1" t="s">
        <v>36</v>
      </c>
    </row>
    <row r="237" spans="1:6" x14ac:dyDescent="0.35">
      <c r="A237" s="1"/>
      <c r="B237" s="1" t="s">
        <v>271</v>
      </c>
      <c r="C237" s="79">
        <v>0</v>
      </c>
      <c r="D237" s="79">
        <v>0</v>
      </c>
      <c r="E237" s="72">
        <v>0</v>
      </c>
      <c r="F237" s="1" t="s">
        <v>36</v>
      </c>
    </row>
    <row r="238" spans="1:6" x14ac:dyDescent="0.35">
      <c r="A238" s="1"/>
      <c r="B238" s="1" t="s">
        <v>253</v>
      </c>
      <c r="C238" s="79">
        <v>0</v>
      </c>
      <c r="D238" s="79">
        <v>0</v>
      </c>
      <c r="E238" s="72">
        <v>0</v>
      </c>
      <c r="F238" s="1" t="s">
        <v>36</v>
      </c>
    </row>
    <row r="239" spans="1:6" x14ac:dyDescent="0.35">
      <c r="A239" s="1"/>
      <c r="B239" s="1"/>
      <c r="C239" s="79"/>
      <c r="D239" s="79"/>
      <c r="E239" s="1"/>
      <c r="F239" s="1"/>
    </row>
    <row r="240" spans="1:6" x14ac:dyDescent="0.35">
      <c r="A240" s="1" t="s">
        <v>108</v>
      </c>
      <c r="B240" s="1"/>
      <c r="C240" s="79">
        <v>1.0155000000000001E-2</v>
      </c>
      <c r="D240" s="79">
        <v>1</v>
      </c>
      <c r="E240" s="72">
        <v>21240352</v>
      </c>
      <c r="F240" s="1" t="str">
        <f>F238</f>
        <v>IL</v>
      </c>
    </row>
    <row r="241" spans="1:6" x14ac:dyDescent="0.35">
      <c r="A241" s="1" t="s">
        <v>258</v>
      </c>
      <c r="B241" s="1"/>
      <c r="C241" s="79"/>
      <c r="D241" s="79"/>
      <c r="E241" s="72">
        <v>2091539486</v>
      </c>
      <c r="F241" s="1" t="str">
        <f>F240</f>
        <v>IL</v>
      </c>
    </row>
    <row r="242" spans="1:6" x14ac:dyDescent="0.35">
      <c r="A242" s="1" t="s">
        <v>107</v>
      </c>
      <c r="B242" s="1"/>
      <c r="C242" s="79"/>
      <c r="D242" s="79"/>
      <c r="E242" s="1">
        <v>481</v>
      </c>
      <c r="F242" s="1" t="str">
        <f>F241</f>
        <v>IL</v>
      </c>
    </row>
    <row r="243" spans="1:6" x14ac:dyDescent="0.35">
      <c r="A243" s="1"/>
      <c r="B243" s="1"/>
      <c r="C243" s="79"/>
      <c r="D243" s="79"/>
      <c r="E243" s="1"/>
      <c r="F243" s="1"/>
    </row>
    <row r="244" spans="1:6" x14ac:dyDescent="0.35">
      <c r="A244" s="1" t="s">
        <v>37</v>
      </c>
      <c r="B244" s="1" t="s">
        <v>249</v>
      </c>
      <c r="C244" s="79">
        <v>1.9469999999999999E-3</v>
      </c>
      <c r="D244" s="79">
        <v>1</v>
      </c>
      <c r="E244" s="72">
        <v>493549</v>
      </c>
      <c r="F244" s="1" t="s">
        <v>37</v>
      </c>
    </row>
    <row r="245" spans="1:6" x14ac:dyDescent="0.35">
      <c r="A245" s="1"/>
      <c r="B245" s="1" t="s">
        <v>254</v>
      </c>
      <c r="C245" s="79">
        <v>0</v>
      </c>
      <c r="D245" s="79">
        <v>0</v>
      </c>
      <c r="E245" s="72">
        <v>0</v>
      </c>
      <c r="F245" s="1" t="s">
        <v>37</v>
      </c>
    </row>
    <row r="246" spans="1:6" x14ac:dyDescent="0.35">
      <c r="A246" s="1"/>
      <c r="B246" s="1" t="s">
        <v>250</v>
      </c>
      <c r="C246" s="79">
        <v>0</v>
      </c>
      <c r="D246" s="79">
        <v>0</v>
      </c>
      <c r="E246" s="72">
        <v>0</v>
      </c>
      <c r="F246" s="1" t="s">
        <v>37</v>
      </c>
    </row>
    <row r="247" spans="1:6" x14ac:dyDescent="0.35">
      <c r="A247" s="1"/>
      <c r="B247" s="1" t="s">
        <v>251</v>
      </c>
      <c r="C247" s="79">
        <v>0</v>
      </c>
      <c r="D247" s="79">
        <v>0</v>
      </c>
      <c r="E247" s="72">
        <v>0</v>
      </c>
      <c r="F247" s="1" t="s">
        <v>37</v>
      </c>
    </row>
    <row r="248" spans="1:6" x14ac:dyDescent="0.35">
      <c r="A248" s="1"/>
      <c r="B248" s="1" t="s">
        <v>269</v>
      </c>
      <c r="C248" s="79">
        <v>0</v>
      </c>
      <c r="D248" s="79">
        <v>0</v>
      </c>
      <c r="E248" s="72">
        <v>0</v>
      </c>
      <c r="F248" s="1" t="s">
        <v>37</v>
      </c>
    </row>
    <row r="249" spans="1:6" x14ac:dyDescent="0.35">
      <c r="A249" s="1"/>
      <c r="B249" s="1" t="s">
        <v>270</v>
      </c>
      <c r="C249" s="79">
        <v>0</v>
      </c>
      <c r="D249" s="79">
        <v>0</v>
      </c>
      <c r="E249" s="72">
        <v>0</v>
      </c>
      <c r="F249" s="1" t="s">
        <v>37</v>
      </c>
    </row>
    <row r="250" spans="1:6" x14ac:dyDescent="0.35">
      <c r="A250" s="1"/>
      <c r="B250" s="1" t="s">
        <v>271</v>
      </c>
      <c r="C250" s="79">
        <v>0</v>
      </c>
      <c r="D250" s="79">
        <v>0</v>
      </c>
      <c r="E250" s="72">
        <v>0</v>
      </c>
      <c r="F250" s="1" t="s">
        <v>37</v>
      </c>
    </row>
    <row r="251" spans="1:6" x14ac:dyDescent="0.35">
      <c r="A251" s="1"/>
      <c r="B251" s="1" t="s">
        <v>253</v>
      </c>
      <c r="C251" s="79">
        <v>0</v>
      </c>
      <c r="D251" s="79">
        <v>0</v>
      </c>
      <c r="E251" s="72">
        <v>0</v>
      </c>
      <c r="F251" s="1" t="s">
        <v>37</v>
      </c>
    </row>
    <row r="252" spans="1:6" x14ac:dyDescent="0.35">
      <c r="A252" s="1"/>
      <c r="B252" s="1" t="s">
        <v>256</v>
      </c>
      <c r="C252" s="79">
        <v>0</v>
      </c>
      <c r="D252" s="79">
        <v>0</v>
      </c>
      <c r="E252" s="72">
        <v>0</v>
      </c>
      <c r="F252" s="1" t="s">
        <v>37</v>
      </c>
    </row>
    <row r="253" spans="1:6" x14ac:dyDescent="0.35">
      <c r="A253" s="1"/>
      <c r="B253" s="1" t="s">
        <v>268</v>
      </c>
      <c r="C253" s="79">
        <v>0</v>
      </c>
      <c r="D253" s="79">
        <v>0</v>
      </c>
      <c r="E253" s="72">
        <v>0</v>
      </c>
      <c r="F253" s="1" t="s">
        <v>37</v>
      </c>
    </row>
    <row r="254" spans="1:6" x14ac:dyDescent="0.35">
      <c r="A254" s="1"/>
      <c r="B254" s="1"/>
      <c r="C254" s="79"/>
      <c r="D254" s="79"/>
      <c r="E254" s="1"/>
      <c r="F254" s="1"/>
    </row>
    <row r="255" spans="1:6" x14ac:dyDescent="0.35">
      <c r="A255" s="1" t="s">
        <v>108</v>
      </c>
      <c r="B255" s="1"/>
      <c r="C255" s="79">
        <v>1.9469999999999999E-3</v>
      </c>
      <c r="D255" s="79">
        <v>1</v>
      </c>
      <c r="E255" s="72">
        <v>493549</v>
      </c>
      <c r="F255" s="1" t="str">
        <f>F253</f>
        <v>IN</v>
      </c>
    </row>
    <row r="256" spans="1:6" x14ac:dyDescent="0.35">
      <c r="A256" s="1" t="s">
        <v>258</v>
      </c>
      <c r="B256" s="1"/>
      <c r="C256" s="79"/>
      <c r="D256" s="79"/>
      <c r="E256" s="72">
        <v>253519759</v>
      </c>
      <c r="F256" s="1" t="str">
        <f>F255</f>
        <v>IN</v>
      </c>
    </row>
    <row r="257" spans="1:6" x14ac:dyDescent="0.35">
      <c r="A257" s="1" t="s">
        <v>107</v>
      </c>
      <c r="B257" s="1"/>
      <c r="C257" s="79"/>
      <c r="D257" s="79"/>
      <c r="E257" s="1">
        <v>486</v>
      </c>
      <c r="F257" s="1" t="str">
        <f>F256</f>
        <v>IN</v>
      </c>
    </row>
    <row r="258" spans="1:6" x14ac:dyDescent="0.35">
      <c r="A258" s="1"/>
      <c r="B258" s="1"/>
      <c r="C258" s="79"/>
      <c r="D258" s="79"/>
      <c r="E258" s="1"/>
      <c r="F258" s="1"/>
    </row>
    <row r="259" spans="1:6" x14ac:dyDescent="0.35">
      <c r="A259" s="1" t="s">
        <v>38</v>
      </c>
      <c r="B259" s="1" t="s">
        <v>254</v>
      </c>
      <c r="C259" s="79">
        <v>1.1150000000000001E-3</v>
      </c>
      <c r="D259" s="79">
        <v>0.91525000000000001</v>
      </c>
      <c r="E259" s="72">
        <v>149417</v>
      </c>
      <c r="F259" s="1" t="s">
        <v>38</v>
      </c>
    </row>
    <row r="260" spans="1:6" x14ac:dyDescent="0.35">
      <c r="A260" s="1"/>
      <c r="B260" s="1" t="s">
        <v>249</v>
      </c>
      <c r="C260" s="79">
        <v>8.5000000000000006E-5</v>
      </c>
      <c r="D260" s="79">
        <v>6.9609000000000004E-2</v>
      </c>
      <c r="E260" s="72">
        <v>11364</v>
      </c>
      <c r="F260" s="1" t="s">
        <v>38</v>
      </c>
    </row>
    <row r="261" spans="1:6" x14ac:dyDescent="0.35">
      <c r="A261" s="1"/>
      <c r="B261" s="1" t="s">
        <v>256</v>
      </c>
      <c r="C261" s="79">
        <v>1.8E-5</v>
      </c>
      <c r="D261" s="79">
        <v>1.5141E-2</v>
      </c>
      <c r="E261" s="72">
        <v>2472</v>
      </c>
      <c r="F261" s="1" t="s">
        <v>38</v>
      </c>
    </row>
    <row r="262" spans="1:6" x14ac:dyDescent="0.35">
      <c r="A262" s="1"/>
      <c r="B262" s="1" t="s">
        <v>250</v>
      </c>
      <c r="C262" s="79">
        <v>0</v>
      </c>
      <c r="D262" s="79">
        <v>0</v>
      </c>
      <c r="E262" s="72">
        <v>0</v>
      </c>
      <c r="F262" s="1" t="s">
        <v>38</v>
      </c>
    </row>
    <row r="263" spans="1:6" x14ac:dyDescent="0.35">
      <c r="A263" s="1"/>
      <c r="B263" s="1" t="s">
        <v>251</v>
      </c>
      <c r="C263" s="79">
        <v>0</v>
      </c>
      <c r="D263" s="79">
        <v>0</v>
      </c>
      <c r="E263" s="72">
        <v>0</v>
      </c>
      <c r="F263" s="1" t="s">
        <v>38</v>
      </c>
    </row>
    <row r="264" spans="1:6" x14ac:dyDescent="0.35">
      <c r="A264" s="1"/>
      <c r="B264" s="1" t="s">
        <v>269</v>
      </c>
      <c r="C264" s="79">
        <v>0</v>
      </c>
      <c r="D264" s="79">
        <v>0</v>
      </c>
      <c r="E264" s="72">
        <v>0</v>
      </c>
      <c r="F264" s="1" t="s">
        <v>38</v>
      </c>
    </row>
    <row r="265" spans="1:6" x14ac:dyDescent="0.35">
      <c r="A265" s="1"/>
      <c r="B265" s="1" t="s">
        <v>270</v>
      </c>
      <c r="C265" s="79">
        <v>0</v>
      </c>
      <c r="D265" s="79">
        <v>0</v>
      </c>
      <c r="E265" s="72">
        <v>0</v>
      </c>
      <c r="F265" s="1" t="s">
        <v>38</v>
      </c>
    </row>
    <row r="266" spans="1:6" x14ac:dyDescent="0.35">
      <c r="A266" s="1"/>
      <c r="B266" s="1" t="s">
        <v>271</v>
      </c>
      <c r="C266" s="79">
        <v>0</v>
      </c>
      <c r="D266" s="79">
        <v>0</v>
      </c>
      <c r="E266" s="72">
        <v>0</v>
      </c>
      <c r="F266" s="1" t="s">
        <v>38</v>
      </c>
    </row>
    <row r="267" spans="1:6" x14ac:dyDescent="0.35">
      <c r="A267" s="1"/>
      <c r="B267" s="1" t="s">
        <v>253</v>
      </c>
      <c r="C267" s="79">
        <v>0</v>
      </c>
      <c r="D267" s="79">
        <v>0</v>
      </c>
      <c r="E267" s="72">
        <v>0</v>
      </c>
      <c r="F267" s="1" t="s">
        <v>38</v>
      </c>
    </row>
    <row r="268" spans="1:6" x14ac:dyDescent="0.35">
      <c r="A268" s="1"/>
      <c r="B268" s="1" t="s">
        <v>268</v>
      </c>
      <c r="C268" s="79">
        <v>0</v>
      </c>
      <c r="D268" s="79">
        <v>0</v>
      </c>
      <c r="E268" s="72">
        <v>0</v>
      </c>
      <c r="F268" s="1" t="s">
        <v>38</v>
      </c>
    </row>
    <row r="269" spans="1:6" x14ac:dyDescent="0.35">
      <c r="A269" s="1"/>
      <c r="B269" s="1"/>
      <c r="C269" s="79"/>
      <c r="D269" s="79"/>
      <c r="E269" s="1"/>
      <c r="F269" s="1"/>
    </row>
    <row r="270" spans="1:6" x14ac:dyDescent="0.35">
      <c r="A270" s="1" t="s">
        <v>108</v>
      </c>
      <c r="B270" s="1"/>
      <c r="C270" s="79">
        <v>1.219E-3</v>
      </c>
      <c r="D270" s="79">
        <v>1</v>
      </c>
      <c r="E270" s="72">
        <v>163253</v>
      </c>
      <c r="F270" s="1" t="str">
        <f>F268</f>
        <v>KS</v>
      </c>
    </row>
    <row r="271" spans="1:6" x14ac:dyDescent="0.35">
      <c r="A271" s="1" t="s">
        <v>258</v>
      </c>
      <c r="B271" s="1"/>
      <c r="C271" s="79"/>
      <c r="D271" s="79"/>
      <c r="E271" s="72">
        <v>133957867</v>
      </c>
      <c r="F271" s="1" t="str">
        <f>F270</f>
        <v>KS</v>
      </c>
    </row>
    <row r="272" spans="1:6" x14ac:dyDescent="0.35">
      <c r="A272" s="1" t="s">
        <v>107</v>
      </c>
      <c r="B272" s="1"/>
      <c r="C272" s="79"/>
      <c r="D272" s="79"/>
      <c r="E272" s="1">
        <v>483</v>
      </c>
      <c r="F272" s="1" t="str">
        <f>F271</f>
        <v>KS</v>
      </c>
    </row>
    <row r="273" spans="1:6" x14ac:dyDescent="0.35">
      <c r="A273" s="1"/>
      <c r="B273" s="1"/>
      <c r="C273" s="79"/>
      <c r="D273" s="79"/>
      <c r="E273" s="1"/>
      <c r="F273" s="1"/>
    </row>
    <row r="274" spans="1:6" x14ac:dyDescent="0.35">
      <c r="A274" s="1" t="s">
        <v>19</v>
      </c>
      <c r="B274" s="1" t="s">
        <v>254</v>
      </c>
      <c r="C274" s="79">
        <v>6.2979999999999998E-3</v>
      </c>
      <c r="D274" s="79">
        <v>0.90813999999999995</v>
      </c>
      <c r="E274" s="72">
        <v>779069</v>
      </c>
      <c r="F274" s="1" t="s">
        <v>19</v>
      </c>
    </row>
    <row r="275" spans="1:6" x14ac:dyDescent="0.35">
      <c r="A275" s="1"/>
      <c r="B275" s="1" t="s">
        <v>249</v>
      </c>
      <c r="C275" s="79">
        <v>6.3699999999999998E-4</v>
      </c>
      <c r="D275" s="79">
        <v>9.1859999999999997E-2</v>
      </c>
      <c r="E275" s="72">
        <v>78804</v>
      </c>
      <c r="F275" s="1" t="s">
        <v>19</v>
      </c>
    </row>
    <row r="276" spans="1:6" x14ac:dyDescent="0.35">
      <c r="A276" s="1"/>
      <c r="B276" s="1" t="s">
        <v>250</v>
      </c>
      <c r="C276" s="79">
        <v>0</v>
      </c>
      <c r="D276" s="79">
        <v>0</v>
      </c>
      <c r="E276" s="72">
        <v>0</v>
      </c>
      <c r="F276" s="1" t="s">
        <v>19</v>
      </c>
    </row>
    <row r="277" spans="1:6" x14ac:dyDescent="0.35">
      <c r="A277" s="1"/>
      <c r="B277" s="1" t="s">
        <v>251</v>
      </c>
      <c r="C277" s="79">
        <v>0</v>
      </c>
      <c r="D277" s="79">
        <v>0</v>
      </c>
      <c r="E277" s="72">
        <v>0</v>
      </c>
      <c r="F277" s="1" t="s">
        <v>19</v>
      </c>
    </row>
    <row r="278" spans="1:6" x14ac:dyDescent="0.35">
      <c r="A278" s="1"/>
      <c r="B278" s="1" t="s">
        <v>269</v>
      </c>
      <c r="C278" s="79">
        <v>0</v>
      </c>
      <c r="D278" s="79">
        <v>0</v>
      </c>
      <c r="E278" s="72">
        <v>0</v>
      </c>
      <c r="F278" s="1" t="s">
        <v>19</v>
      </c>
    </row>
    <row r="279" spans="1:6" x14ac:dyDescent="0.35">
      <c r="A279" s="1"/>
      <c r="B279" s="1" t="s">
        <v>270</v>
      </c>
      <c r="C279" s="79">
        <v>0</v>
      </c>
      <c r="D279" s="79">
        <v>0</v>
      </c>
      <c r="E279" s="72">
        <v>0</v>
      </c>
      <c r="F279" s="1" t="s">
        <v>19</v>
      </c>
    </row>
    <row r="280" spans="1:6" x14ac:dyDescent="0.35">
      <c r="A280" s="1"/>
      <c r="B280" s="1" t="s">
        <v>271</v>
      </c>
      <c r="C280" s="79">
        <v>0</v>
      </c>
      <c r="D280" s="79">
        <v>0</v>
      </c>
      <c r="E280" s="72">
        <v>0</v>
      </c>
      <c r="F280" s="1" t="s">
        <v>19</v>
      </c>
    </row>
    <row r="281" spans="1:6" x14ac:dyDescent="0.35">
      <c r="A281" s="1"/>
      <c r="B281" s="1" t="s">
        <v>253</v>
      </c>
      <c r="C281" s="79">
        <v>0</v>
      </c>
      <c r="D281" s="79">
        <v>0</v>
      </c>
      <c r="E281" s="72">
        <v>0</v>
      </c>
      <c r="F281" s="1" t="s">
        <v>19</v>
      </c>
    </row>
    <row r="282" spans="1:6" x14ac:dyDescent="0.35">
      <c r="A282" s="1"/>
      <c r="B282" s="1" t="s">
        <v>256</v>
      </c>
      <c r="C282" s="79">
        <v>0</v>
      </c>
      <c r="D282" s="79">
        <v>0</v>
      </c>
      <c r="E282" s="72">
        <v>0</v>
      </c>
      <c r="F282" s="1" t="s">
        <v>19</v>
      </c>
    </row>
    <row r="283" spans="1:6" x14ac:dyDescent="0.35">
      <c r="A283" s="1"/>
      <c r="B283" s="1" t="s">
        <v>268</v>
      </c>
      <c r="C283" s="79">
        <v>0</v>
      </c>
      <c r="D283" s="79">
        <v>0</v>
      </c>
      <c r="E283" s="72">
        <v>0</v>
      </c>
      <c r="F283" s="1" t="s">
        <v>19</v>
      </c>
    </row>
    <row r="284" spans="1:6" x14ac:dyDescent="0.35">
      <c r="A284" s="1"/>
      <c r="B284" s="1"/>
      <c r="C284" s="79"/>
      <c r="D284" s="79"/>
      <c r="E284" s="1"/>
      <c r="F284" s="1"/>
    </row>
    <row r="285" spans="1:6" x14ac:dyDescent="0.35">
      <c r="A285" s="1" t="s">
        <v>108</v>
      </c>
      <c r="B285" s="1"/>
      <c r="C285" s="79">
        <v>6.9350000000000002E-3</v>
      </c>
      <c r="D285" s="79">
        <v>1</v>
      </c>
      <c r="E285" s="72">
        <v>857873</v>
      </c>
      <c r="F285" s="1" t="str">
        <f>F283</f>
        <v>KY</v>
      </c>
    </row>
    <row r="286" spans="1:6" x14ac:dyDescent="0.35">
      <c r="A286" s="1" t="s">
        <v>258</v>
      </c>
      <c r="B286" s="1"/>
      <c r="C286" s="79"/>
      <c r="D286" s="79"/>
      <c r="E286" s="72">
        <v>123700821</v>
      </c>
      <c r="F286" s="1" t="str">
        <f>F285</f>
        <v>KY</v>
      </c>
    </row>
    <row r="287" spans="1:6" x14ac:dyDescent="0.35">
      <c r="A287" s="1" t="s">
        <v>107</v>
      </c>
      <c r="B287" s="1"/>
      <c r="C287" s="79"/>
      <c r="D287" s="79"/>
      <c r="E287" s="1">
        <v>471</v>
      </c>
      <c r="F287" s="1" t="str">
        <f>F286</f>
        <v>KY</v>
      </c>
    </row>
    <row r="288" spans="1:6" x14ac:dyDescent="0.35">
      <c r="A288" s="1"/>
      <c r="B288" s="1"/>
      <c r="C288" s="79"/>
      <c r="D288" s="79"/>
      <c r="E288" s="1"/>
      <c r="F288" s="1"/>
    </row>
    <row r="289" spans="1:6" x14ac:dyDescent="0.35">
      <c r="A289" s="1" t="s">
        <v>26</v>
      </c>
      <c r="B289" s="1" t="s">
        <v>249</v>
      </c>
      <c r="C289" s="79">
        <v>7.6099999999999996E-4</v>
      </c>
      <c r="D289" s="79">
        <v>1</v>
      </c>
      <c r="E289" s="72">
        <v>85469</v>
      </c>
      <c r="F289" s="1" t="s">
        <v>26</v>
      </c>
    </row>
    <row r="290" spans="1:6" x14ac:dyDescent="0.35">
      <c r="A290" s="1"/>
      <c r="B290" s="1" t="s">
        <v>254</v>
      </c>
      <c r="C290" s="79">
        <v>0</v>
      </c>
      <c r="D290" s="79">
        <v>0</v>
      </c>
      <c r="E290" s="72">
        <v>0</v>
      </c>
      <c r="F290" s="1" t="s">
        <v>26</v>
      </c>
    </row>
    <row r="291" spans="1:6" x14ac:dyDescent="0.35">
      <c r="A291" s="1"/>
      <c r="B291" s="1" t="s">
        <v>250</v>
      </c>
      <c r="C291" s="79">
        <v>0</v>
      </c>
      <c r="D291" s="79">
        <v>0</v>
      </c>
      <c r="E291" s="72">
        <v>0</v>
      </c>
      <c r="F291" s="1" t="s">
        <v>26</v>
      </c>
    </row>
    <row r="292" spans="1:6" x14ac:dyDescent="0.35">
      <c r="A292" s="1"/>
      <c r="B292" s="1" t="s">
        <v>251</v>
      </c>
      <c r="C292" s="79">
        <v>0</v>
      </c>
      <c r="D292" s="79">
        <v>0</v>
      </c>
      <c r="E292" s="72">
        <v>0</v>
      </c>
      <c r="F292" s="1" t="s">
        <v>26</v>
      </c>
    </row>
    <row r="293" spans="1:6" x14ac:dyDescent="0.35">
      <c r="A293" s="1"/>
      <c r="B293" s="1" t="s">
        <v>269</v>
      </c>
      <c r="C293" s="79">
        <v>0</v>
      </c>
      <c r="D293" s="79">
        <v>0</v>
      </c>
      <c r="E293" s="72">
        <v>0</v>
      </c>
      <c r="F293" s="1" t="s">
        <v>26</v>
      </c>
    </row>
    <row r="294" spans="1:6" x14ac:dyDescent="0.35">
      <c r="A294" s="1"/>
      <c r="B294" s="1" t="s">
        <v>270</v>
      </c>
      <c r="C294" s="79">
        <v>0</v>
      </c>
      <c r="D294" s="79">
        <v>0</v>
      </c>
      <c r="E294" s="72">
        <v>0</v>
      </c>
      <c r="F294" s="1" t="s">
        <v>26</v>
      </c>
    </row>
    <row r="295" spans="1:6" x14ac:dyDescent="0.35">
      <c r="A295" s="1"/>
      <c r="B295" s="1" t="s">
        <v>271</v>
      </c>
      <c r="C295" s="79">
        <v>0</v>
      </c>
      <c r="D295" s="79">
        <v>0</v>
      </c>
      <c r="E295" s="72">
        <v>0</v>
      </c>
      <c r="F295" s="1" t="s">
        <v>26</v>
      </c>
    </row>
    <row r="296" spans="1:6" x14ac:dyDescent="0.35">
      <c r="A296" s="1"/>
      <c r="B296" s="1" t="s">
        <v>253</v>
      </c>
      <c r="C296" s="79">
        <v>0</v>
      </c>
      <c r="D296" s="79">
        <v>0</v>
      </c>
      <c r="E296" s="72">
        <v>0</v>
      </c>
      <c r="F296" s="1" t="s">
        <v>26</v>
      </c>
    </row>
    <row r="297" spans="1:6" x14ac:dyDescent="0.35">
      <c r="A297" s="1"/>
      <c r="B297" s="1" t="s">
        <v>256</v>
      </c>
      <c r="C297" s="79">
        <v>0</v>
      </c>
      <c r="D297" s="79">
        <v>0</v>
      </c>
      <c r="E297" s="72">
        <v>0</v>
      </c>
      <c r="F297" s="1" t="s">
        <v>26</v>
      </c>
    </row>
    <row r="298" spans="1:6" x14ac:dyDescent="0.35">
      <c r="A298" s="1"/>
      <c r="B298" s="1" t="s">
        <v>268</v>
      </c>
      <c r="C298" s="79">
        <v>0</v>
      </c>
      <c r="D298" s="79">
        <v>0</v>
      </c>
      <c r="E298" s="72">
        <v>0</v>
      </c>
      <c r="F298" s="1" t="s">
        <v>26</v>
      </c>
    </row>
    <row r="299" spans="1:6" x14ac:dyDescent="0.35">
      <c r="A299" s="1"/>
      <c r="B299" s="1"/>
      <c r="C299" s="79"/>
      <c r="D299" s="79"/>
      <c r="E299" s="1"/>
      <c r="F299" s="1"/>
    </row>
    <row r="300" spans="1:6" x14ac:dyDescent="0.35">
      <c r="A300" s="1" t="s">
        <v>108</v>
      </c>
      <c r="B300" s="1"/>
      <c r="C300" s="79">
        <v>7.6099999999999996E-4</v>
      </c>
      <c r="D300" s="79">
        <v>1</v>
      </c>
      <c r="E300" s="72">
        <v>85469</v>
      </c>
      <c r="F300" s="1" t="str">
        <f>F298</f>
        <v>LA</v>
      </c>
    </row>
    <row r="301" spans="1:6" x14ac:dyDescent="0.35">
      <c r="A301" s="1" t="s">
        <v>258</v>
      </c>
      <c r="B301" s="1"/>
      <c r="C301" s="79"/>
      <c r="D301" s="79"/>
      <c r="E301" s="72">
        <v>112373489</v>
      </c>
      <c r="F301" s="1" t="str">
        <f>F300</f>
        <v>LA</v>
      </c>
    </row>
    <row r="302" spans="1:6" x14ac:dyDescent="0.35">
      <c r="A302" s="1" t="s">
        <v>107</v>
      </c>
      <c r="B302" s="1"/>
      <c r="C302" s="79"/>
      <c r="D302" s="79"/>
      <c r="E302" s="1">
        <v>481</v>
      </c>
      <c r="F302" s="1" t="str">
        <f>F301</f>
        <v>LA</v>
      </c>
    </row>
    <row r="303" spans="1:6" x14ac:dyDescent="0.35">
      <c r="A303" s="1"/>
      <c r="B303" s="1"/>
      <c r="C303" s="79"/>
      <c r="D303" s="79"/>
      <c r="E303" s="1"/>
      <c r="F303" s="1"/>
    </row>
    <row r="304" spans="1:6" x14ac:dyDescent="0.35">
      <c r="A304" s="1" t="s">
        <v>2</v>
      </c>
      <c r="B304" s="1" t="s">
        <v>254</v>
      </c>
      <c r="C304" s="79">
        <v>4.3940000000000003E-3</v>
      </c>
      <c r="D304" s="79">
        <v>0.73295900000000003</v>
      </c>
      <c r="E304" s="72">
        <v>9213410</v>
      </c>
      <c r="F304" s="1" t="s">
        <v>2</v>
      </c>
    </row>
    <row r="305" spans="1:6" x14ac:dyDescent="0.35">
      <c r="A305" s="1"/>
      <c r="B305" s="1" t="s">
        <v>268</v>
      </c>
      <c r="C305" s="79">
        <v>1.601E-3</v>
      </c>
      <c r="D305" s="79">
        <v>0.26704099999999997</v>
      </c>
      <c r="E305" s="72">
        <v>3356754</v>
      </c>
      <c r="F305" s="1" t="s">
        <v>2</v>
      </c>
    </row>
    <row r="306" spans="1:6" x14ac:dyDescent="0.35">
      <c r="A306" s="1"/>
      <c r="B306" s="1" t="s">
        <v>249</v>
      </c>
      <c r="C306" s="79">
        <v>0</v>
      </c>
      <c r="D306" s="79">
        <v>0</v>
      </c>
      <c r="E306" s="72">
        <v>0</v>
      </c>
      <c r="F306" s="1" t="s">
        <v>2</v>
      </c>
    </row>
    <row r="307" spans="1:6" x14ac:dyDescent="0.35">
      <c r="A307" s="1"/>
      <c r="B307" s="1" t="s">
        <v>250</v>
      </c>
      <c r="C307" s="79">
        <v>0</v>
      </c>
      <c r="D307" s="79">
        <v>0</v>
      </c>
      <c r="E307" s="72">
        <v>0</v>
      </c>
      <c r="F307" s="1" t="s">
        <v>2</v>
      </c>
    </row>
    <row r="308" spans="1:6" x14ac:dyDescent="0.35">
      <c r="A308" s="1"/>
      <c r="B308" s="1" t="s">
        <v>251</v>
      </c>
      <c r="C308" s="79">
        <v>0</v>
      </c>
      <c r="D308" s="79">
        <v>0</v>
      </c>
      <c r="E308" s="72">
        <v>0</v>
      </c>
      <c r="F308" s="1" t="s">
        <v>2</v>
      </c>
    </row>
    <row r="309" spans="1:6" x14ac:dyDescent="0.35">
      <c r="A309" s="1"/>
      <c r="B309" s="1" t="s">
        <v>269</v>
      </c>
      <c r="C309" s="79">
        <v>0</v>
      </c>
      <c r="D309" s="79">
        <v>0</v>
      </c>
      <c r="E309" s="72">
        <v>0</v>
      </c>
      <c r="F309" s="1" t="s">
        <v>2</v>
      </c>
    </row>
    <row r="310" spans="1:6" x14ac:dyDescent="0.35">
      <c r="A310" s="1"/>
      <c r="B310" s="1" t="s">
        <v>270</v>
      </c>
      <c r="C310" s="79">
        <v>0</v>
      </c>
      <c r="D310" s="79">
        <v>0</v>
      </c>
      <c r="E310" s="72">
        <v>0</v>
      </c>
      <c r="F310" s="1" t="s">
        <v>2</v>
      </c>
    </row>
    <row r="311" spans="1:6" x14ac:dyDescent="0.35">
      <c r="A311" s="1"/>
      <c r="B311" s="1" t="s">
        <v>271</v>
      </c>
      <c r="C311" s="79">
        <v>0</v>
      </c>
      <c r="D311" s="79">
        <v>0</v>
      </c>
      <c r="E311" s="72">
        <v>0</v>
      </c>
      <c r="F311" s="1" t="s">
        <v>2</v>
      </c>
    </row>
    <row r="312" spans="1:6" x14ac:dyDescent="0.35">
      <c r="A312" s="1"/>
      <c r="B312" s="1" t="s">
        <v>253</v>
      </c>
      <c r="C312" s="79">
        <v>0</v>
      </c>
      <c r="D312" s="79">
        <v>0</v>
      </c>
      <c r="E312" s="72">
        <v>0</v>
      </c>
      <c r="F312" s="1" t="s">
        <v>2</v>
      </c>
    </row>
    <row r="313" spans="1:6" x14ac:dyDescent="0.35">
      <c r="A313" s="1"/>
      <c r="B313" s="1" t="s">
        <v>256</v>
      </c>
      <c r="C313" s="79">
        <v>0</v>
      </c>
      <c r="D313" s="79">
        <v>0</v>
      </c>
      <c r="E313" s="72">
        <v>0</v>
      </c>
      <c r="F313" s="1" t="s">
        <v>2</v>
      </c>
    </row>
    <row r="314" spans="1:6" x14ac:dyDescent="0.35">
      <c r="A314" s="1"/>
      <c r="B314" s="1"/>
      <c r="C314" s="79"/>
      <c r="D314" s="79"/>
      <c r="E314" s="1"/>
      <c r="F314" s="1"/>
    </row>
    <row r="315" spans="1:6" x14ac:dyDescent="0.35">
      <c r="A315" s="1" t="s">
        <v>108</v>
      </c>
      <c r="B315" s="1"/>
      <c r="C315" s="79">
        <v>5.9950000000000003E-3</v>
      </c>
      <c r="D315" s="79">
        <v>1</v>
      </c>
      <c r="E315" s="72">
        <v>12570164</v>
      </c>
      <c r="F315" s="1" t="str">
        <f>F313</f>
        <v>MA</v>
      </c>
    </row>
    <row r="316" spans="1:6" x14ac:dyDescent="0.35">
      <c r="A316" s="1" t="s">
        <v>258</v>
      </c>
      <c r="B316" s="1"/>
      <c r="C316" s="79"/>
      <c r="D316" s="79"/>
      <c r="E316" s="72">
        <v>2096689775</v>
      </c>
      <c r="F316" s="1" t="str">
        <f>F315</f>
        <v>MA</v>
      </c>
    </row>
    <row r="317" spans="1:6" x14ac:dyDescent="0.35">
      <c r="A317" s="1" t="s">
        <v>107</v>
      </c>
      <c r="B317" s="1"/>
      <c r="C317" s="79"/>
      <c r="D317" s="79"/>
      <c r="E317" s="1">
        <v>434</v>
      </c>
      <c r="F317" s="1" t="str">
        <f>F316</f>
        <v>MA</v>
      </c>
    </row>
    <row r="318" spans="1:6" x14ac:dyDescent="0.35">
      <c r="A318" s="1"/>
      <c r="B318" s="1"/>
      <c r="C318" s="79"/>
      <c r="D318" s="79"/>
      <c r="E318" s="1"/>
      <c r="F318" s="1"/>
    </row>
    <row r="319" spans="1:6" x14ac:dyDescent="0.35">
      <c r="A319" s="1" t="s">
        <v>12</v>
      </c>
      <c r="B319" s="1" t="s">
        <v>254</v>
      </c>
      <c r="C319" s="79">
        <v>2.16E-3</v>
      </c>
      <c r="D319" s="79">
        <v>1</v>
      </c>
      <c r="E319" s="72">
        <v>766589</v>
      </c>
      <c r="F319" s="1" t="s">
        <v>12</v>
      </c>
    </row>
    <row r="320" spans="1:6" x14ac:dyDescent="0.35">
      <c r="A320" s="1"/>
      <c r="B320" s="1" t="s">
        <v>249</v>
      </c>
      <c r="C320" s="79">
        <v>0</v>
      </c>
      <c r="D320" s="79">
        <v>0</v>
      </c>
      <c r="E320" s="72">
        <v>0</v>
      </c>
      <c r="F320" s="1" t="s">
        <v>12</v>
      </c>
    </row>
    <row r="321" spans="1:6" x14ac:dyDescent="0.35">
      <c r="A321" s="1"/>
      <c r="B321" s="1" t="s">
        <v>250</v>
      </c>
      <c r="C321" s="79">
        <v>0</v>
      </c>
      <c r="D321" s="79">
        <v>0</v>
      </c>
      <c r="E321" s="72">
        <v>0</v>
      </c>
      <c r="F321" s="1" t="s">
        <v>12</v>
      </c>
    </row>
    <row r="322" spans="1:6" x14ac:dyDescent="0.35">
      <c r="A322" s="1"/>
      <c r="B322" s="1" t="s">
        <v>251</v>
      </c>
      <c r="C322" s="79">
        <v>0</v>
      </c>
      <c r="D322" s="79">
        <v>0</v>
      </c>
      <c r="E322" s="72">
        <v>0</v>
      </c>
      <c r="F322" s="1" t="s">
        <v>12</v>
      </c>
    </row>
    <row r="323" spans="1:6" x14ac:dyDescent="0.35">
      <c r="A323" s="1"/>
      <c r="B323" s="1" t="s">
        <v>269</v>
      </c>
      <c r="C323" s="79">
        <v>0</v>
      </c>
      <c r="D323" s="79">
        <v>0</v>
      </c>
      <c r="E323" s="72">
        <v>0</v>
      </c>
      <c r="F323" s="1" t="s">
        <v>12</v>
      </c>
    </row>
    <row r="324" spans="1:6" x14ac:dyDescent="0.35">
      <c r="A324" s="1"/>
      <c r="B324" s="1" t="s">
        <v>270</v>
      </c>
      <c r="C324" s="79">
        <v>0</v>
      </c>
      <c r="D324" s="79">
        <v>0</v>
      </c>
      <c r="E324" s="72">
        <v>0</v>
      </c>
      <c r="F324" s="1" t="s">
        <v>12</v>
      </c>
    </row>
    <row r="325" spans="1:6" x14ac:dyDescent="0.35">
      <c r="A325" s="1"/>
      <c r="B325" s="1" t="s">
        <v>271</v>
      </c>
      <c r="C325" s="79">
        <v>0</v>
      </c>
      <c r="D325" s="79">
        <v>0</v>
      </c>
      <c r="E325" s="72">
        <v>0</v>
      </c>
      <c r="F325" s="1" t="s">
        <v>12</v>
      </c>
    </row>
    <row r="326" spans="1:6" x14ac:dyDescent="0.35">
      <c r="A326" s="1"/>
      <c r="B326" s="1" t="s">
        <v>253</v>
      </c>
      <c r="C326" s="79">
        <v>0</v>
      </c>
      <c r="D326" s="79">
        <v>0</v>
      </c>
      <c r="E326" s="72">
        <v>0</v>
      </c>
      <c r="F326" s="1" t="s">
        <v>12</v>
      </c>
    </row>
    <row r="327" spans="1:6" x14ac:dyDescent="0.35">
      <c r="A327" s="1"/>
      <c r="B327" s="1" t="s">
        <v>256</v>
      </c>
      <c r="C327" s="79">
        <v>0</v>
      </c>
      <c r="D327" s="79">
        <v>0</v>
      </c>
      <c r="E327" s="72">
        <v>0</v>
      </c>
      <c r="F327" s="1" t="s">
        <v>12</v>
      </c>
    </row>
    <row r="328" spans="1:6" x14ac:dyDescent="0.35">
      <c r="A328" s="1"/>
      <c r="B328" s="1" t="s">
        <v>268</v>
      </c>
      <c r="C328" s="79">
        <v>0</v>
      </c>
      <c r="D328" s="79">
        <v>0</v>
      </c>
      <c r="E328" s="72">
        <v>0</v>
      </c>
      <c r="F328" s="1" t="s">
        <v>12</v>
      </c>
    </row>
    <row r="329" spans="1:6" x14ac:dyDescent="0.35">
      <c r="A329" s="1"/>
      <c r="B329" s="1"/>
      <c r="C329" s="79"/>
      <c r="D329" s="79"/>
      <c r="E329" s="1"/>
      <c r="F329" s="1"/>
    </row>
    <row r="330" spans="1:6" x14ac:dyDescent="0.35">
      <c r="A330" s="1" t="s">
        <v>108</v>
      </c>
      <c r="B330" s="1"/>
      <c r="C330" s="79">
        <v>2.16E-3</v>
      </c>
      <c r="D330" s="79">
        <v>1</v>
      </c>
      <c r="E330" s="72">
        <v>766589</v>
      </c>
      <c r="F330" s="1" t="str">
        <f>F328</f>
        <v>MD</v>
      </c>
    </row>
    <row r="331" spans="1:6" x14ac:dyDescent="0.35">
      <c r="A331" s="1" t="s">
        <v>258</v>
      </c>
      <c r="B331" s="1"/>
      <c r="C331" s="79"/>
      <c r="D331" s="79"/>
      <c r="E331" s="72">
        <v>354903277</v>
      </c>
      <c r="F331" s="1" t="str">
        <f>F330</f>
        <v>MD</v>
      </c>
    </row>
    <row r="332" spans="1:6" x14ac:dyDescent="0.35">
      <c r="A332" s="1" t="s">
        <v>107</v>
      </c>
      <c r="B332" s="1"/>
      <c r="C332" s="79"/>
      <c r="D332" s="79"/>
      <c r="E332" s="1">
        <v>481</v>
      </c>
      <c r="F332" s="1" t="str">
        <f>F331</f>
        <v>MD</v>
      </c>
    </row>
    <row r="333" spans="1:6" x14ac:dyDescent="0.35">
      <c r="A333" s="1"/>
      <c r="B333" s="1"/>
      <c r="C333" s="79"/>
      <c r="D333" s="79"/>
      <c r="E333" s="1"/>
      <c r="F333" s="1"/>
    </row>
    <row r="334" spans="1:6" x14ac:dyDescent="0.35">
      <c r="A334" s="1" t="s">
        <v>3</v>
      </c>
      <c r="B334" s="1" t="s">
        <v>254</v>
      </c>
      <c r="C334" s="79">
        <v>2.6510000000000001E-3</v>
      </c>
      <c r="D334" s="79">
        <v>0.81436699999999995</v>
      </c>
      <c r="E334" s="72">
        <v>314725</v>
      </c>
      <c r="F334" s="1" t="s">
        <v>3</v>
      </c>
    </row>
    <row r="335" spans="1:6" x14ac:dyDescent="0.35">
      <c r="A335" s="1"/>
      <c r="B335" s="1" t="s">
        <v>249</v>
      </c>
      <c r="C335" s="79">
        <v>3.9300000000000001E-4</v>
      </c>
      <c r="D335" s="79">
        <v>0.12074699999999999</v>
      </c>
      <c r="E335" s="72">
        <v>46665</v>
      </c>
      <c r="F335" s="1" t="s">
        <v>3</v>
      </c>
    </row>
    <row r="336" spans="1:6" x14ac:dyDescent="0.35">
      <c r="A336" s="1"/>
      <c r="B336" s="1" t="s">
        <v>268</v>
      </c>
      <c r="C336" s="79">
        <v>2.1100000000000001E-4</v>
      </c>
      <c r="D336" s="79">
        <v>6.4885999999999999E-2</v>
      </c>
      <c r="E336" s="72">
        <v>25076</v>
      </c>
      <c r="F336" s="1" t="s">
        <v>3</v>
      </c>
    </row>
    <row r="337" spans="1:6" x14ac:dyDescent="0.35">
      <c r="A337" s="1"/>
      <c r="B337" s="1" t="s">
        <v>250</v>
      </c>
      <c r="C337" s="79">
        <v>0</v>
      </c>
      <c r="D337" s="79">
        <v>0</v>
      </c>
      <c r="E337" s="72">
        <v>0</v>
      </c>
      <c r="F337" s="1" t="s">
        <v>3</v>
      </c>
    </row>
    <row r="338" spans="1:6" x14ac:dyDescent="0.35">
      <c r="A338" s="1"/>
      <c r="B338" s="1" t="s">
        <v>251</v>
      </c>
      <c r="C338" s="79">
        <v>0</v>
      </c>
      <c r="D338" s="79">
        <v>0</v>
      </c>
      <c r="E338" s="72">
        <v>0</v>
      </c>
      <c r="F338" s="1" t="s">
        <v>3</v>
      </c>
    </row>
    <row r="339" spans="1:6" x14ac:dyDescent="0.35">
      <c r="A339" s="1"/>
      <c r="B339" s="1" t="s">
        <v>269</v>
      </c>
      <c r="C339" s="79">
        <v>0</v>
      </c>
      <c r="D339" s="79">
        <v>0</v>
      </c>
      <c r="E339" s="72">
        <v>0</v>
      </c>
      <c r="F339" s="1" t="s">
        <v>3</v>
      </c>
    </row>
    <row r="340" spans="1:6" x14ac:dyDescent="0.35">
      <c r="A340" s="1"/>
      <c r="B340" s="1" t="s">
        <v>270</v>
      </c>
      <c r="C340" s="79">
        <v>0</v>
      </c>
      <c r="D340" s="79">
        <v>0</v>
      </c>
      <c r="E340" s="72">
        <v>0</v>
      </c>
      <c r="F340" s="1" t="s">
        <v>3</v>
      </c>
    </row>
    <row r="341" spans="1:6" x14ac:dyDescent="0.35">
      <c r="A341" s="1"/>
      <c r="B341" s="1" t="s">
        <v>271</v>
      </c>
      <c r="C341" s="79">
        <v>0</v>
      </c>
      <c r="D341" s="79">
        <v>0</v>
      </c>
      <c r="E341" s="72">
        <v>0</v>
      </c>
      <c r="F341" s="1" t="s">
        <v>3</v>
      </c>
    </row>
    <row r="342" spans="1:6" x14ac:dyDescent="0.35">
      <c r="A342" s="1"/>
      <c r="B342" s="1" t="s">
        <v>253</v>
      </c>
      <c r="C342" s="79">
        <v>0</v>
      </c>
      <c r="D342" s="79">
        <v>0</v>
      </c>
      <c r="E342" s="72">
        <v>0</v>
      </c>
      <c r="F342" s="1" t="s">
        <v>3</v>
      </c>
    </row>
    <row r="343" spans="1:6" x14ac:dyDescent="0.35">
      <c r="A343" s="1"/>
      <c r="B343" s="1" t="s">
        <v>256</v>
      </c>
      <c r="C343" s="79">
        <v>0</v>
      </c>
      <c r="D343" s="79">
        <v>0</v>
      </c>
      <c r="E343" s="72">
        <v>0</v>
      </c>
      <c r="F343" s="1" t="s">
        <v>3</v>
      </c>
    </row>
    <row r="344" spans="1:6" x14ac:dyDescent="0.35">
      <c r="A344" s="1"/>
      <c r="B344" s="1"/>
      <c r="C344" s="79"/>
      <c r="D344" s="79"/>
      <c r="E344" s="1"/>
      <c r="F344" s="1"/>
    </row>
    <row r="345" spans="1:6" x14ac:dyDescent="0.35">
      <c r="A345" s="1" t="s">
        <v>108</v>
      </c>
      <c r="B345" s="1"/>
      <c r="C345" s="79">
        <v>3.2550000000000001E-3</v>
      </c>
      <c r="D345" s="79">
        <v>1</v>
      </c>
      <c r="E345" s="72">
        <v>386466</v>
      </c>
      <c r="F345" s="1" t="str">
        <f>F343</f>
        <v>ME</v>
      </c>
    </row>
    <row r="346" spans="1:6" x14ac:dyDescent="0.35">
      <c r="A346" s="1" t="s">
        <v>258</v>
      </c>
      <c r="B346" s="1"/>
      <c r="C346" s="79"/>
      <c r="D346" s="79"/>
      <c r="E346" s="72">
        <v>118722808</v>
      </c>
      <c r="F346" s="1" t="str">
        <f>F345</f>
        <v>ME</v>
      </c>
    </row>
    <row r="347" spans="1:6" x14ac:dyDescent="0.35">
      <c r="A347" s="1" t="s">
        <v>107</v>
      </c>
      <c r="B347" s="1"/>
      <c r="C347" s="79"/>
      <c r="D347" s="79"/>
      <c r="E347" s="1">
        <v>360</v>
      </c>
      <c r="F347" s="1" t="str">
        <f>F346</f>
        <v>ME</v>
      </c>
    </row>
    <row r="348" spans="1:6" x14ac:dyDescent="0.35">
      <c r="A348" s="1"/>
      <c r="B348" s="1"/>
      <c r="C348" s="79"/>
      <c r="D348" s="79"/>
      <c r="E348" s="1"/>
      <c r="F348" s="1"/>
    </row>
    <row r="349" spans="1:6" x14ac:dyDescent="0.35">
      <c r="A349" s="1" t="s">
        <v>39</v>
      </c>
      <c r="B349" s="1" t="s">
        <v>254</v>
      </c>
      <c r="C349" s="79">
        <v>7.8299999999999995E-4</v>
      </c>
      <c r="D349" s="79">
        <v>0.81533</v>
      </c>
      <c r="E349" s="72">
        <v>567499</v>
      </c>
      <c r="F349" s="1" t="s">
        <v>39</v>
      </c>
    </row>
    <row r="350" spans="1:6" x14ac:dyDescent="0.35">
      <c r="A350" s="1"/>
      <c r="B350" s="1" t="s">
        <v>249</v>
      </c>
      <c r="C350" s="79">
        <v>1.7699999999999999E-4</v>
      </c>
      <c r="D350" s="79">
        <v>0.18467</v>
      </c>
      <c r="E350" s="72">
        <v>128537</v>
      </c>
      <c r="F350" s="1" t="s">
        <v>39</v>
      </c>
    </row>
    <row r="351" spans="1:6" x14ac:dyDescent="0.35">
      <c r="A351" s="1"/>
      <c r="B351" s="1" t="s">
        <v>250</v>
      </c>
      <c r="C351" s="79">
        <v>0</v>
      </c>
      <c r="D351" s="79">
        <v>0</v>
      </c>
      <c r="E351" s="72">
        <v>0</v>
      </c>
      <c r="F351" s="1" t="s">
        <v>39</v>
      </c>
    </row>
    <row r="352" spans="1:6" x14ac:dyDescent="0.35">
      <c r="A352" s="1"/>
      <c r="B352" s="1" t="s">
        <v>251</v>
      </c>
      <c r="C352" s="79">
        <v>0</v>
      </c>
      <c r="D352" s="79">
        <v>0</v>
      </c>
      <c r="E352" s="72">
        <v>0</v>
      </c>
      <c r="F352" s="1" t="s">
        <v>39</v>
      </c>
    </row>
    <row r="353" spans="1:6" x14ac:dyDescent="0.35">
      <c r="A353" s="1"/>
      <c r="B353" s="1" t="s">
        <v>269</v>
      </c>
      <c r="C353" s="79">
        <v>0</v>
      </c>
      <c r="D353" s="79">
        <v>0</v>
      </c>
      <c r="E353" s="72">
        <v>0</v>
      </c>
      <c r="F353" s="1" t="s">
        <v>39</v>
      </c>
    </row>
    <row r="354" spans="1:6" x14ac:dyDescent="0.35">
      <c r="A354" s="1"/>
      <c r="B354" s="1" t="s">
        <v>270</v>
      </c>
      <c r="C354" s="79">
        <v>0</v>
      </c>
      <c r="D354" s="79">
        <v>0</v>
      </c>
      <c r="E354" s="72">
        <v>0</v>
      </c>
      <c r="F354" s="1" t="s">
        <v>39</v>
      </c>
    </row>
    <row r="355" spans="1:6" x14ac:dyDescent="0.35">
      <c r="A355" s="1"/>
      <c r="B355" s="1" t="s">
        <v>271</v>
      </c>
      <c r="C355" s="79">
        <v>0</v>
      </c>
      <c r="D355" s="79">
        <v>0</v>
      </c>
      <c r="E355" s="72">
        <v>0</v>
      </c>
      <c r="F355" s="1" t="s">
        <v>39</v>
      </c>
    </row>
    <row r="356" spans="1:6" x14ac:dyDescent="0.35">
      <c r="A356" s="1"/>
      <c r="B356" s="1" t="s">
        <v>253</v>
      </c>
      <c r="C356" s="79">
        <v>0</v>
      </c>
      <c r="D356" s="79">
        <v>0</v>
      </c>
      <c r="E356" s="72">
        <v>0</v>
      </c>
      <c r="F356" s="1" t="s">
        <v>39</v>
      </c>
    </row>
    <row r="357" spans="1:6" x14ac:dyDescent="0.35">
      <c r="A357" s="1"/>
      <c r="B357" s="1" t="s">
        <v>256</v>
      </c>
      <c r="C357" s="79">
        <v>0</v>
      </c>
      <c r="D357" s="79">
        <v>0</v>
      </c>
      <c r="E357" s="72">
        <v>0</v>
      </c>
      <c r="F357" s="1" t="s">
        <v>39</v>
      </c>
    </row>
    <row r="358" spans="1:6" x14ac:dyDescent="0.35">
      <c r="A358" s="1"/>
      <c r="B358" s="1" t="s">
        <v>268</v>
      </c>
      <c r="C358" s="79">
        <v>0</v>
      </c>
      <c r="D358" s="79">
        <v>0</v>
      </c>
      <c r="E358" s="72">
        <v>0</v>
      </c>
      <c r="F358" s="1" t="s">
        <v>39</v>
      </c>
    </row>
    <row r="359" spans="1:6" x14ac:dyDescent="0.35">
      <c r="A359" s="1"/>
      <c r="B359" s="1"/>
      <c r="C359" s="79"/>
      <c r="D359" s="79"/>
      <c r="E359" s="1"/>
      <c r="F359" s="1"/>
    </row>
    <row r="360" spans="1:6" x14ac:dyDescent="0.35">
      <c r="A360" s="1" t="s">
        <v>108</v>
      </c>
      <c r="B360" s="1"/>
      <c r="C360" s="79">
        <v>9.6100000000000005E-4</v>
      </c>
      <c r="D360" s="79">
        <v>1</v>
      </c>
      <c r="E360" s="72">
        <v>696036</v>
      </c>
      <c r="F360" s="1" t="str">
        <f>F358</f>
        <v>MI</v>
      </c>
    </row>
    <row r="361" spans="1:6" x14ac:dyDescent="0.35">
      <c r="A361" s="1" t="s">
        <v>258</v>
      </c>
      <c r="B361" s="1"/>
      <c r="C361" s="79"/>
      <c r="D361" s="79"/>
      <c r="E361" s="72">
        <v>724479146</v>
      </c>
      <c r="F361" s="1" t="str">
        <f>F360</f>
        <v>MI</v>
      </c>
    </row>
    <row r="362" spans="1:6" x14ac:dyDescent="0.35">
      <c r="A362" s="1" t="s">
        <v>107</v>
      </c>
      <c r="B362" s="1"/>
      <c r="C362" s="79"/>
      <c r="D362" s="79"/>
      <c r="E362" s="1">
        <v>482</v>
      </c>
      <c r="F362" s="1" t="str">
        <f>F361</f>
        <v>MI</v>
      </c>
    </row>
    <row r="363" spans="1:6" x14ac:dyDescent="0.35">
      <c r="A363" s="1"/>
      <c r="B363" s="1"/>
      <c r="C363" s="79"/>
      <c r="D363" s="79"/>
      <c r="E363" s="1"/>
      <c r="F363" s="1"/>
    </row>
    <row r="364" spans="1:6" x14ac:dyDescent="0.35">
      <c r="A364" s="1" t="s">
        <v>40</v>
      </c>
      <c r="B364" s="1" t="s">
        <v>254</v>
      </c>
      <c r="C364" s="79">
        <v>9.2000000000000003E-4</v>
      </c>
      <c r="D364" s="79">
        <v>0.93410700000000002</v>
      </c>
      <c r="E364" s="72">
        <v>1124713</v>
      </c>
      <c r="F364" s="1" t="s">
        <v>40</v>
      </c>
    </row>
    <row r="365" spans="1:6" x14ac:dyDescent="0.35">
      <c r="A365" s="1"/>
      <c r="B365" s="1" t="s">
        <v>249</v>
      </c>
      <c r="C365" s="79">
        <v>6.4999999999999994E-5</v>
      </c>
      <c r="D365" s="79">
        <v>6.5892999999999993E-2</v>
      </c>
      <c r="E365" s="72">
        <v>79339</v>
      </c>
      <c r="F365" s="1" t="s">
        <v>40</v>
      </c>
    </row>
    <row r="366" spans="1:6" x14ac:dyDescent="0.35">
      <c r="A366" s="1"/>
      <c r="B366" s="1" t="s">
        <v>250</v>
      </c>
      <c r="C366" s="79">
        <v>0</v>
      </c>
      <c r="D366" s="79">
        <v>0</v>
      </c>
      <c r="E366" s="72">
        <v>0</v>
      </c>
      <c r="F366" s="1" t="s">
        <v>40</v>
      </c>
    </row>
    <row r="367" spans="1:6" x14ac:dyDescent="0.35">
      <c r="A367" s="1"/>
      <c r="B367" s="1" t="s">
        <v>251</v>
      </c>
      <c r="C367" s="79">
        <v>0</v>
      </c>
      <c r="D367" s="79">
        <v>0</v>
      </c>
      <c r="E367" s="72">
        <v>0</v>
      </c>
      <c r="F367" s="1" t="s">
        <v>40</v>
      </c>
    </row>
    <row r="368" spans="1:6" x14ac:dyDescent="0.35">
      <c r="A368" s="1"/>
      <c r="B368" s="1" t="s">
        <v>269</v>
      </c>
      <c r="C368" s="79">
        <v>0</v>
      </c>
      <c r="D368" s="79">
        <v>0</v>
      </c>
      <c r="E368" s="72">
        <v>0</v>
      </c>
      <c r="F368" s="1" t="s">
        <v>40</v>
      </c>
    </row>
    <row r="369" spans="1:6" x14ac:dyDescent="0.35">
      <c r="A369" s="1"/>
      <c r="B369" s="1" t="s">
        <v>270</v>
      </c>
      <c r="C369" s="79">
        <v>0</v>
      </c>
      <c r="D369" s="79">
        <v>0</v>
      </c>
      <c r="E369" s="72">
        <v>0</v>
      </c>
      <c r="F369" s="1" t="s">
        <v>40</v>
      </c>
    </row>
    <row r="370" spans="1:6" x14ac:dyDescent="0.35">
      <c r="A370" s="1"/>
      <c r="B370" s="1" t="s">
        <v>271</v>
      </c>
      <c r="C370" s="79">
        <v>0</v>
      </c>
      <c r="D370" s="79">
        <v>0</v>
      </c>
      <c r="E370" s="72">
        <v>0</v>
      </c>
      <c r="F370" s="1" t="s">
        <v>40</v>
      </c>
    </row>
    <row r="371" spans="1:6" x14ac:dyDescent="0.35">
      <c r="A371" s="1"/>
      <c r="B371" s="1" t="s">
        <v>253</v>
      </c>
      <c r="C371" s="79">
        <v>0</v>
      </c>
      <c r="D371" s="79">
        <v>0</v>
      </c>
      <c r="E371" s="72">
        <v>0</v>
      </c>
      <c r="F371" s="1" t="s">
        <v>40</v>
      </c>
    </row>
    <row r="372" spans="1:6" x14ac:dyDescent="0.35">
      <c r="A372" s="1"/>
      <c r="B372" s="1" t="s">
        <v>256</v>
      </c>
      <c r="C372" s="79">
        <v>0</v>
      </c>
      <c r="D372" s="79">
        <v>0</v>
      </c>
      <c r="E372" s="72">
        <v>0</v>
      </c>
      <c r="F372" s="1" t="s">
        <v>40</v>
      </c>
    </row>
    <row r="373" spans="1:6" x14ac:dyDescent="0.35">
      <c r="A373" s="1"/>
      <c r="B373" s="1" t="s">
        <v>268</v>
      </c>
      <c r="C373" s="79">
        <v>0</v>
      </c>
      <c r="D373" s="79">
        <v>0</v>
      </c>
      <c r="E373" s="72">
        <v>0</v>
      </c>
      <c r="F373" s="1" t="s">
        <v>40</v>
      </c>
    </row>
    <row r="374" spans="1:6" x14ac:dyDescent="0.35">
      <c r="A374" s="1"/>
      <c r="B374" s="1"/>
      <c r="C374" s="79"/>
      <c r="D374" s="79"/>
      <c r="E374" s="1"/>
      <c r="F374" s="1"/>
    </row>
    <row r="375" spans="1:6" x14ac:dyDescent="0.35">
      <c r="A375" s="1" t="s">
        <v>108</v>
      </c>
      <c r="B375" s="1"/>
      <c r="C375" s="79">
        <v>9.8499999999999998E-4</v>
      </c>
      <c r="D375" s="79">
        <v>1</v>
      </c>
      <c r="E375" s="72">
        <v>1204052</v>
      </c>
      <c r="F375" s="1" t="str">
        <f>F373</f>
        <v>MN</v>
      </c>
    </row>
    <row r="376" spans="1:6" x14ac:dyDescent="0.35">
      <c r="A376" s="1" t="s">
        <v>258</v>
      </c>
      <c r="B376" s="1"/>
      <c r="C376" s="79"/>
      <c r="D376" s="79"/>
      <c r="E376" s="72">
        <v>1221965717</v>
      </c>
      <c r="F376" s="1" t="str">
        <f>F375</f>
        <v>MN</v>
      </c>
    </row>
    <row r="377" spans="1:6" x14ac:dyDescent="0.35">
      <c r="A377" s="1" t="s">
        <v>107</v>
      </c>
      <c r="B377" s="1"/>
      <c r="C377" s="79"/>
      <c r="D377" s="79"/>
      <c r="E377" s="1">
        <v>480</v>
      </c>
      <c r="F377" s="1" t="str">
        <f>F376</f>
        <v>MN</v>
      </c>
    </row>
    <row r="378" spans="1:6" x14ac:dyDescent="0.35">
      <c r="A378" s="1"/>
      <c r="B378" s="1"/>
      <c r="C378" s="79"/>
      <c r="D378" s="79"/>
      <c r="E378" s="1"/>
      <c r="F378" s="1"/>
    </row>
    <row r="379" spans="1:6" x14ac:dyDescent="0.35">
      <c r="A379" s="1" t="s">
        <v>41</v>
      </c>
      <c r="B379" s="1" t="s">
        <v>249</v>
      </c>
      <c r="C379" s="79">
        <v>1.2179999999999999E-3</v>
      </c>
      <c r="D379" s="79">
        <v>0.61341400000000001</v>
      </c>
      <c r="E379" s="72">
        <v>268066</v>
      </c>
      <c r="F379" s="1" t="s">
        <v>41</v>
      </c>
    </row>
    <row r="380" spans="1:6" x14ac:dyDescent="0.35">
      <c r="A380" s="1"/>
      <c r="B380" s="1" t="s">
        <v>254</v>
      </c>
      <c r="C380" s="79">
        <v>7.6800000000000002E-4</v>
      </c>
      <c r="D380" s="79">
        <v>0.38658599999999999</v>
      </c>
      <c r="E380" s="72">
        <v>168941</v>
      </c>
      <c r="F380" s="1" t="s">
        <v>41</v>
      </c>
    </row>
    <row r="381" spans="1:6" x14ac:dyDescent="0.35">
      <c r="A381" s="1"/>
      <c r="B381" s="1" t="s">
        <v>250</v>
      </c>
      <c r="C381" s="79">
        <v>0</v>
      </c>
      <c r="D381" s="79">
        <v>0</v>
      </c>
      <c r="E381" s="72">
        <v>0</v>
      </c>
      <c r="F381" s="1" t="s">
        <v>41</v>
      </c>
    </row>
    <row r="382" spans="1:6" x14ac:dyDescent="0.35">
      <c r="A382" s="1"/>
      <c r="B382" s="1" t="s">
        <v>251</v>
      </c>
      <c r="C382" s="79">
        <v>0</v>
      </c>
      <c r="D382" s="79">
        <v>0</v>
      </c>
      <c r="E382" s="72">
        <v>0</v>
      </c>
      <c r="F382" s="1" t="s">
        <v>41</v>
      </c>
    </row>
    <row r="383" spans="1:6" x14ac:dyDescent="0.35">
      <c r="A383" s="1"/>
      <c r="B383" s="1" t="s">
        <v>269</v>
      </c>
      <c r="C383" s="79">
        <v>0</v>
      </c>
      <c r="D383" s="79">
        <v>0</v>
      </c>
      <c r="E383" s="72">
        <v>0</v>
      </c>
      <c r="F383" s="1" t="s">
        <v>41</v>
      </c>
    </row>
    <row r="384" spans="1:6" x14ac:dyDescent="0.35">
      <c r="A384" s="1"/>
      <c r="B384" s="1" t="s">
        <v>270</v>
      </c>
      <c r="C384" s="79">
        <v>0</v>
      </c>
      <c r="D384" s="79">
        <v>0</v>
      </c>
      <c r="E384" s="72">
        <v>0</v>
      </c>
      <c r="F384" s="1" t="s">
        <v>41</v>
      </c>
    </row>
    <row r="385" spans="1:6" x14ac:dyDescent="0.35">
      <c r="A385" s="1"/>
      <c r="B385" s="1" t="s">
        <v>271</v>
      </c>
      <c r="C385" s="79">
        <v>0</v>
      </c>
      <c r="D385" s="79">
        <v>0</v>
      </c>
      <c r="E385" s="72">
        <v>0</v>
      </c>
      <c r="F385" s="1" t="s">
        <v>41</v>
      </c>
    </row>
    <row r="386" spans="1:6" x14ac:dyDescent="0.35">
      <c r="A386" s="1"/>
      <c r="B386" s="1" t="s">
        <v>253</v>
      </c>
      <c r="C386" s="79">
        <v>0</v>
      </c>
      <c r="D386" s="79">
        <v>0</v>
      </c>
      <c r="E386" s="72">
        <v>0</v>
      </c>
      <c r="F386" s="1" t="s">
        <v>41</v>
      </c>
    </row>
    <row r="387" spans="1:6" x14ac:dyDescent="0.35">
      <c r="A387" s="1"/>
      <c r="B387" s="1" t="s">
        <v>256</v>
      </c>
      <c r="C387" s="79">
        <v>0</v>
      </c>
      <c r="D387" s="79">
        <v>0</v>
      </c>
      <c r="E387" s="72">
        <v>0</v>
      </c>
      <c r="F387" s="1" t="s">
        <v>41</v>
      </c>
    </row>
    <row r="388" spans="1:6" x14ac:dyDescent="0.35">
      <c r="A388" s="1"/>
      <c r="B388" s="1" t="s">
        <v>268</v>
      </c>
      <c r="C388" s="79">
        <v>0</v>
      </c>
      <c r="D388" s="79">
        <v>0</v>
      </c>
      <c r="E388" s="72">
        <v>0</v>
      </c>
      <c r="F388" s="1" t="s">
        <v>41</v>
      </c>
    </row>
    <row r="389" spans="1:6" x14ac:dyDescent="0.35">
      <c r="A389" s="1"/>
      <c r="B389" s="1"/>
      <c r="C389" s="79"/>
      <c r="D389" s="79"/>
      <c r="E389" s="1"/>
      <c r="F389" s="1"/>
    </row>
    <row r="390" spans="1:6" x14ac:dyDescent="0.35">
      <c r="A390" s="1" t="s">
        <v>108</v>
      </c>
      <c r="B390" s="1"/>
      <c r="C390" s="79">
        <v>1.9859999999999999E-3</v>
      </c>
      <c r="D390" s="79">
        <v>1</v>
      </c>
      <c r="E390" s="72">
        <v>437007</v>
      </c>
      <c r="F390" s="1" t="str">
        <f>F388</f>
        <v>MO</v>
      </c>
    </row>
    <row r="391" spans="1:6" x14ac:dyDescent="0.35">
      <c r="A391" s="1" t="s">
        <v>258</v>
      </c>
      <c r="B391" s="1"/>
      <c r="C391" s="79"/>
      <c r="D391" s="79"/>
      <c r="E391" s="72">
        <v>220075712</v>
      </c>
      <c r="F391" s="1" t="str">
        <f>F390</f>
        <v>MO</v>
      </c>
    </row>
    <row r="392" spans="1:6" x14ac:dyDescent="0.35">
      <c r="A392" s="1" t="s">
        <v>107</v>
      </c>
      <c r="B392" s="1"/>
      <c r="C392" s="79"/>
      <c r="D392" s="79"/>
      <c r="E392" s="1">
        <v>480</v>
      </c>
      <c r="F392" s="1" t="str">
        <f>F391</f>
        <v>MO</v>
      </c>
    </row>
    <row r="393" spans="1:6" x14ac:dyDescent="0.35">
      <c r="A393" s="1"/>
      <c r="B393" s="1"/>
      <c r="C393" s="79"/>
      <c r="D393" s="79"/>
      <c r="E393" s="1"/>
      <c r="F393" s="1"/>
    </row>
    <row r="394" spans="1:6" x14ac:dyDescent="0.35">
      <c r="A394" s="1" t="s">
        <v>20</v>
      </c>
      <c r="B394" s="1" t="s">
        <v>249</v>
      </c>
      <c r="C394" s="79">
        <v>0</v>
      </c>
      <c r="D394" s="79">
        <v>0</v>
      </c>
      <c r="E394" s="72">
        <v>0</v>
      </c>
      <c r="F394" s="1" t="s">
        <v>20</v>
      </c>
    </row>
    <row r="395" spans="1:6" x14ac:dyDescent="0.35">
      <c r="A395" s="1"/>
      <c r="B395" s="1" t="s">
        <v>254</v>
      </c>
      <c r="C395" s="79">
        <v>0</v>
      </c>
      <c r="D395" s="79">
        <v>0</v>
      </c>
      <c r="E395" s="72">
        <v>0</v>
      </c>
      <c r="F395" s="1" t="s">
        <v>20</v>
      </c>
    </row>
    <row r="396" spans="1:6" x14ac:dyDescent="0.35">
      <c r="A396" s="1"/>
      <c r="B396" s="1" t="s">
        <v>250</v>
      </c>
      <c r="C396" s="79">
        <v>0</v>
      </c>
      <c r="D396" s="79">
        <v>0</v>
      </c>
      <c r="E396" s="72">
        <v>0</v>
      </c>
      <c r="F396" s="1" t="s">
        <v>20</v>
      </c>
    </row>
    <row r="397" spans="1:6" x14ac:dyDescent="0.35">
      <c r="A397" s="1"/>
      <c r="B397" s="1" t="s">
        <v>251</v>
      </c>
      <c r="C397" s="79">
        <v>0</v>
      </c>
      <c r="D397" s="79">
        <v>0</v>
      </c>
      <c r="E397" s="72">
        <v>0</v>
      </c>
      <c r="F397" s="1" t="s">
        <v>20</v>
      </c>
    </row>
    <row r="398" spans="1:6" x14ac:dyDescent="0.35">
      <c r="A398" s="1"/>
      <c r="B398" s="1" t="s">
        <v>269</v>
      </c>
      <c r="C398" s="79">
        <v>0</v>
      </c>
      <c r="D398" s="79">
        <v>0</v>
      </c>
      <c r="E398" s="72">
        <v>0</v>
      </c>
      <c r="F398" s="1" t="s">
        <v>20</v>
      </c>
    </row>
    <row r="399" spans="1:6" x14ac:dyDescent="0.35">
      <c r="A399" s="1"/>
      <c r="B399" s="1" t="s">
        <v>270</v>
      </c>
      <c r="C399" s="79">
        <v>0</v>
      </c>
      <c r="D399" s="79">
        <v>0</v>
      </c>
      <c r="E399" s="72">
        <v>0</v>
      </c>
      <c r="F399" s="1" t="s">
        <v>20</v>
      </c>
    </row>
    <row r="400" spans="1:6" x14ac:dyDescent="0.35">
      <c r="A400" s="1"/>
      <c r="B400" s="1" t="s">
        <v>271</v>
      </c>
      <c r="C400" s="79">
        <v>0</v>
      </c>
      <c r="D400" s="79">
        <v>0</v>
      </c>
      <c r="E400" s="72">
        <v>0</v>
      </c>
      <c r="F400" s="1" t="s">
        <v>20</v>
      </c>
    </row>
    <row r="401" spans="1:6" x14ac:dyDescent="0.35">
      <c r="A401" s="1"/>
      <c r="B401" s="1" t="s">
        <v>253</v>
      </c>
      <c r="C401" s="79">
        <v>0</v>
      </c>
      <c r="D401" s="79">
        <v>0</v>
      </c>
      <c r="E401" s="72">
        <v>0</v>
      </c>
      <c r="F401" s="1" t="s">
        <v>20</v>
      </c>
    </row>
    <row r="402" spans="1:6" x14ac:dyDescent="0.35">
      <c r="A402" s="1"/>
      <c r="B402" s="1" t="s">
        <v>256</v>
      </c>
      <c r="C402" s="79">
        <v>0</v>
      </c>
      <c r="D402" s="79">
        <v>0</v>
      </c>
      <c r="E402" s="72">
        <v>0</v>
      </c>
      <c r="F402" s="1" t="s">
        <v>20</v>
      </c>
    </row>
    <row r="403" spans="1:6" x14ac:dyDescent="0.35">
      <c r="A403" s="1"/>
      <c r="B403" s="1" t="s">
        <v>268</v>
      </c>
      <c r="C403" s="79">
        <v>0</v>
      </c>
      <c r="D403" s="79">
        <v>0</v>
      </c>
      <c r="E403" s="72">
        <v>0</v>
      </c>
      <c r="F403" s="1" t="s">
        <v>20</v>
      </c>
    </row>
    <row r="404" spans="1:6" x14ac:dyDescent="0.35">
      <c r="A404" s="1"/>
      <c r="B404" s="1"/>
      <c r="C404" s="79"/>
      <c r="D404" s="79"/>
      <c r="E404" s="1"/>
      <c r="F404" s="1"/>
    </row>
    <row r="405" spans="1:6" x14ac:dyDescent="0.35">
      <c r="A405" s="1" t="s">
        <v>108</v>
      </c>
      <c r="B405" s="1"/>
      <c r="C405" s="79">
        <v>0</v>
      </c>
      <c r="D405" s="79">
        <v>0</v>
      </c>
      <c r="E405" s="72">
        <v>0</v>
      </c>
      <c r="F405" s="1" t="str">
        <f>F403</f>
        <v>MS</v>
      </c>
    </row>
    <row r="406" spans="1:6" x14ac:dyDescent="0.35">
      <c r="A406" s="1" t="s">
        <v>258</v>
      </c>
      <c r="B406" s="1"/>
      <c r="C406" s="79"/>
      <c r="D406" s="79"/>
      <c r="E406" s="72">
        <v>52672939</v>
      </c>
      <c r="F406" s="1" t="str">
        <f>F405</f>
        <v>MS</v>
      </c>
    </row>
    <row r="407" spans="1:6" x14ac:dyDescent="0.35">
      <c r="A407" s="1" t="s">
        <v>107</v>
      </c>
      <c r="B407" s="1"/>
      <c r="C407" s="79"/>
      <c r="D407" s="79"/>
      <c r="E407" s="1">
        <v>483</v>
      </c>
      <c r="F407" s="1" t="str">
        <f>F406</f>
        <v>MS</v>
      </c>
    </row>
    <row r="408" spans="1:6" x14ac:dyDescent="0.35">
      <c r="A408" s="1"/>
      <c r="B408" s="1"/>
      <c r="C408" s="79"/>
      <c r="D408" s="79"/>
      <c r="E408" s="1"/>
      <c r="F408" s="1"/>
    </row>
    <row r="409" spans="1:6" x14ac:dyDescent="0.35">
      <c r="A409" s="1" t="s">
        <v>27</v>
      </c>
      <c r="B409" s="1" t="s">
        <v>249</v>
      </c>
      <c r="C409" s="79">
        <v>3.2599999999999999E-3</v>
      </c>
      <c r="D409" s="79">
        <v>0.98784300000000003</v>
      </c>
      <c r="E409" s="72">
        <v>342802</v>
      </c>
      <c r="F409" s="1" t="s">
        <v>27</v>
      </c>
    </row>
    <row r="410" spans="1:6" x14ac:dyDescent="0.35">
      <c r="A410" s="1"/>
      <c r="B410" s="1" t="s">
        <v>254</v>
      </c>
      <c r="C410" s="79">
        <v>4.0000000000000003E-5</v>
      </c>
      <c r="D410" s="79">
        <v>1.2156999999999999E-2</v>
      </c>
      <c r="E410" s="72">
        <v>4219</v>
      </c>
      <c r="F410" s="1" t="s">
        <v>27</v>
      </c>
    </row>
    <row r="411" spans="1:6" x14ac:dyDescent="0.35">
      <c r="A411" s="1"/>
      <c r="B411" s="1" t="s">
        <v>250</v>
      </c>
      <c r="C411" s="79">
        <v>0</v>
      </c>
      <c r="D411" s="79">
        <v>0</v>
      </c>
      <c r="E411" s="72">
        <v>0</v>
      </c>
      <c r="F411" s="1" t="s">
        <v>27</v>
      </c>
    </row>
    <row r="412" spans="1:6" x14ac:dyDescent="0.35">
      <c r="A412" s="1"/>
      <c r="B412" s="1" t="s">
        <v>251</v>
      </c>
      <c r="C412" s="79">
        <v>0</v>
      </c>
      <c r="D412" s="79">
        <v>0</v>
      </c>
      <c r="E412" s="72">
        <v>0</v>
      </c>
      <c r="F412" s="1" t="s">
        <v>27</v>
      </c>
    </row>
    <row r="413" spans="1:6" x14ac:dyDescent="0.35">
      <c r="A413" s="1"/>
      <c r="B413" s="1" t="s">
        <v>269</v>
      </c>
      <c r="C413" s="79">
        <v>0</v>
      </c>
      <c r="D413" s="79">
        <v>0</v>
      </c>
      <c r="E413" s="72">
        <v>0</v>
      </c>
      <c r="F413" s="1" t="s">
        <v>27</v>
      </c>
    </row>
    <row r="414" spans="1:6" x14ac:dyDescent="0.35">
      <c r="A414" s="1"/>
      <c r="B414" s="1" t="s">
        <v>270</v>
      </c>
      <c r="C414" s="79">
        <v>0</v>
      </c>
      <c r="D414" s="79">
        <v>0</v>
      </c>
      <c r="E414" s="72">
        <v>0</v>
      </c>
      <c r="F414" s="1" t="s">
        <v>27</v>
      </c>
    </row>
    <row r="415" spans="1:6" x14ac:dyDescent="0.35">
      <c r="A415" s="1"/>
      <c r="B415" s="1" t="s">
        <v>271</v>
      </c>
      <c r="C415" s="79">
        <v>0</v>
      </c>
      <c r="D415" s="79">
        <v>0</v>
      </c>
      <c r="E415" s="72">
        <v>0</v>
      </c>
      <c r="F415" s="1" t="s">
        <v>27</v>
      </c>
    </row>
    <row r="416" spans="1:6" x14ac:dyDescent="0.35">
      <c r="A416" s="1"/>
      <c r="B416" s="1" t="s">
        <v>253</v>
      </c>
      <c r="C416" s="79">
        <v>0</v>
      </c>
      <c r="D416" s="79">
        <v>0</v>
      </c>
      <c r="E416" s="72">
        <v>0</v>
      </c>
      <c r="F416" s="1" t="s">
        <v>27</v>
      </c>
    </row>
    <row r="417" spans="1:6" x14ac:dyDescent="0.35">
      <c r="A417" s="1"/>
      <c r="B417" s="1" t="s">
        <v>256</v>
      </c>
      <c r="C417" s="79">
        <v>0</v>
      </c>
      <c r="D417" s="79">
        <v>0</v>
      </c>
      <c r="E417" s="72">
        <v>0</v>
      </c>
      <c r="F417" s="1" t="s">
        <v>27</v>
      </c>
    </row>
    <row r="418" spans="1:6" x14ac:dyDescent="0.35">
      <c r="A418" s="1"/>
      <c r="B418" s="1" t="s">
        <v>268</v>
      </c>
      <c r="C418" s="79">
        <v>0</v>
      </c>
      <c r="D418" s="79">
        <v>0</v>
      </c>
      <c r="E418" s="72">
        <v>0</v>
      </c>
      <c r="F418" s="1" t="s">
        <v>27</v>
      </c>
    </row>
    <row r="419" spans="1:6" x14ac:dyDescent="0.35">
      <c r="A419" s="1"/>
      <c r="B419" s="1"/>
      <c r="C419" s="79"/>
      <c r="D419" s="79"/>
      <c r="E419" s="1"/>
      <c r="F419" s="1"/>
    </row>
    <row r="420" spans="1:6" x14ac:dyDescent="0.35">
      <c r="A420" s="1" t="s">
        <v>108</v>
      </c>
      <c r="B420" s="1"/>
      <c r="C420" s="79">
        <v>3.3010000000000001E-3</v>
      </c>
      <c r="D420" s="79">
        <v>1</v>
      </c>
      <c r="E420" s="72">
        <v>347021</v>
      </c>
      <c r="F420" s="1" t="str">
        <f>F418</f>
        <v>MT</v>
      </c>
    </row>
    <row r="421" spans="1:6" x14ac:dyDescent="0.35">
      <c r="A421" s="1" t="s">
        <v>258</v>
      </c>
      <c r="B421" s="1"/>
      <c r="C421" s="79"/>
      <c r="D421" s="79"/>
      <c r="E421" s="72">
        <v>105138010</v>
      </c>
      <c r="F421" s="1" t="str">
        <f>F420</f>
        <v>MT</v>
      </c>
    </row>
    <row r="422" spans="1:6" x14ac:dyDescent="0.35">
      <c r="A422" s="1" t="s">
        <v>107</v>
      </c>
      <c r="B422" s="1"/>
      <c r="C422" s="79"/>
      <c r="D422" s="79"/>
      <c r="E422" s="1">
        <v>364</v>
      </c>
      <c r="F422" s="1" t="str">
        <f>F421</f>
        <v>MT</v>
      </c>
    </row>
    <row r="423" spans="1:6" x14ac:dyDescent="0.35">
      <c r="A423" s="1"/>
      <c r="B423" s="1"/>
      <c r="C423" s="79"/>
      <c r="D423" s="79"/>
      <c r="E423" s="1"/>
      <c r="F423" s="1"/>
    </row>
    <row r="424" spans="1:6" x14ac:dyDescent="0.35">
      <c r="A424" s="1" t="s">
        <v>21</v>
      </c>
      <c r="B424" s="1" t="s">
        <v>254</v>
      </c>
      <c r="C424" s="79">
        <v>5.2100000000000002E-3</v>
      </c>
      <c r="D424" s="79">
        <v>0.95608099999999996</v>
      </c>
      <c r="E424" s="72">
        <v>1032011</v>
      </c>
      <c r="F424" s="1" t="s">
        <v>21</v>
      </c>
    </row>
    <row r="425" spans="1:6" x14ac:dyDescent="0.35">
      <c r="A425" s="1"/>
      <c r="B425" s="1" t="s">
        <v>256</v>
      </c>
      <c r="C425" s="79">
        <v>1.7100000000000001E-4</v>
      </c>
      <c r="D425" s="79">
        <v>3.1362000000000001E-2</v>
      </c>
      <c r="E425" s="72">
        <v>33853</v>
      </c>
      <c r="F425" s="1" t="s">
        <v>21</v>
      </c>
    </row>
    <row r="426" spans="1:6" x14ac:dyDescent="0.35">
      <c r="A426" s="1"/>
      <c r="B426" s="1" t="s">
        <v>249</v>
      </c>
      <c r="C426" s="79">
        <v>6.7999999999999999E-5</v>
      </c>
      <c r="D426" s="79">
        <v>1.2557E-2</v>
      </c>
      <c r="E426" s="72">
        <v>13554</v>
      </c>
      <c r="F426" s="1" t="s">
        <v>21</v>
      </c>
    </row>
    <row r="427" spans="1:6" x14ac:dyDescent="0.35">
      <c r="A427" s="1"/>
      <c r="B427" s="1" t="s">
        <v>250</v>
      </c>
      <c r="C427" s="79">
        <v>0</v>
      </c>
      <c r="D427" s="79">
        <v>0</v>
      </c>
      <c r="E427" s="72">
        <v>0</v>
      </c>
      <c r="F427" s="1" t="s">
        <v>21</v>
      </c>
    </row>
    <row r="428" spans="1:6" x14ac:dyDescent="0.35">
      <c r="A428" s="1"/>
      <c r="B428" s="1" t="s">
        <v>251</v>
      </c>
      <c r="C428" s="79">
        <v>0</v>
      </c>
      <c r="D428" s="79">
        <v>0</v>
      </c>
      <c r="E428" s="72">
        <v>0</v>
      </c>
      <c r="F428" s="1" t="s">
        <v>21</v>
      </c>
    </row>
    <row r="429" spans="1:6" x14ac:dyDescent="0.35">
      <c r="A429" s="1"/>
      <c r="B429" s="1" t="s">
        <v>269</v>
      </c>
      <c r="C429" s="79">
        <v>0</v>
      </c>
      <c r="D429" s="79">
        <v>0</v>
      </c>
      <c r="E429" s="72">
        <v>0</v>
      </c>
      <c r="F429" s="1" t="s">
        <v>21</v>
      </c>
    </row>
    <row r="430" spans="1:6" x14ac:dyDescent="0.35">
      <c r="A430" s="1"/>
      <c r="B430" s="1" t="s">
        <v>270</v>
      </c>
      <c r="C430" s="79">
        <v>0</v>
      </c>
      <c r="D430" s="79">
        <v>0</v>
      </c>
      <c r="E430" s="72">
        <v>0</v>
      </c>
      <c r="F430" s="1" t="s">
        <v>21</v>
      </c>
    </row>
    <row r="431" spans="1:6" x14ac:dyDescent="0.35">
      <c r="A431" s="1"/>
      <c r="B431" s="1" t="s">
        <v>271</v>
      </c>
      <c r="C431" s="79">
        <v>0</v>
      </c>
      <c r="D431" s="79">
        <v>0</v>
      </c>
      <c r="E431" s="72">
        <v>0</v>
      </c>
      <c r="F431" s="1" t="s">
        <v>21</v>
      </c>
    </row>
    <row r="432" spans="1:6" x14ac:dyDescent="0.35">
      <c r="A432" s="1"/>
      <c r="B432" s="1" t="s">
        <v>253</v>
      </c>
      <c r="C432" s="79">
        <v>0</v>
      </c>
      <c r="D432" s="79">
        <v>0</v>
      </c>
      <c r="E432" s="72">
        <v>0</v>
      </c>
      <c r="F432" s="1" t="s">
        <v>21</v>
      </c>
    </row>
    <row r="433" spans="1:6" x14ac:dyDescent="0.35">
      <c r="A433" s="1"/>
      <c r="B433" s="1" t="s">
        <v>268</v>
      </c>
      <c r="C433" s="79">
        <v>0</v>
      </c>
      <c r="D433" s="79">
        <v>0</v>
      </c>
      <c r="E433" s="72">
        <v>0</v>
      </c>
      <c r="F433" s="1" t="s">
        <v>21</v>
      </c>
    </row>
    <row r="434" spans="1:6" x14ac:dyDescent="0.35">
      <c r="A434" s="1"/>
      <c r="B434" s="1"/>
      <c r="C434" s="79"/>
      <c r="D434" s="79"/>
      <c r="E434" s="1"/>
      <c r="F434" s="1"/>
    </row>
    <row r="435" spans="1:6" x14ac:dyDescent="0.35">
      <c r="A435" s="1" t="s">
        <v>108</v>
      </c>
      <c r="B435" s="1"/>
      <c r="C435" s="79">
        <v>5.4489999999999999E-3</v>
      </c>
      <c r="D435" s="79">
        <v>1</v>
      </c>
      <c r="E435" s="72">
        <v>1079418</v>
      </c>
      <c r="F435" s="1" t="str">
        <f>F433</f>
        <v>NC</v>
      </c>
    </row>
    <row r="436" spans="1:6" x14ac:dyDescent="0.35">
      <c r="A436" s="1" t="s">
        <v>258</v>
      </c>
      <c r="B436" s="1"/>
      <c r="C436" s="79"/>
      <c r="D436" s="79"/>
      <c r="E436" s="72">
        <v>198078937</v>
      </c>
      <c r="F436" s="1" t="str">
        <f>F435</f>
        <v>NC</v>
      </c>
    </row>
    <row r="437" spans="1:6" x14ac:dyDescent="0.35">
      <c r="A437" s="1" t="s">
        <v>107</v>
      </c>
      <c r="B437" s="1"/>
      <c r="C437" s="79"/>
      <c r="D437" s="79"/>
      <c r="E437" s="1">
        <v>520</v>
      </c>
      <c r="F437" s="1" t="str">
        <f>F436</f>
        <v>NC</v>
      </c>
    </row>
    <row r="438" spans="1:6" x14ac:dyDescent="0.35">
      <c r="A438" s="1"/>
      <c r="B438" s="1"/>
      <c r="C438" s="79"/>
      <c r="D438" s="79"/>
      <c r="E438" s="1"/>
      <c r="F438" s="1"/>
    </row>
    <row r="439" spans="1:6" x14ac:dyDescent="0.35">
      <c r="A439" s="1" t="s">
        <v>28</v>
      </c>
      <c r="B439" s="1" t="s">
        <v>249</v>
      </c>
      <c r="C439" s="79">
        <v>4.7199999999999998E-4</v>
      </c>
      <c r="D439" s="79">
        <v>0.99067700000000003</v>
      </c>
      <c r="E439" s="72">
        <v>34743</v>
      </c>
      <c r="F439" s="1" t="s">
        <v>28</v>
      </c>
    </row>
    <row r="440" spans="1:6" x14ac:dyDescent="0.35">
      <c r="A440" s="1"/>
      <c r="B440" s="1" t="s">
        <v>254</v>
      </c>
      <c r="C440" s="79">
        <v>3.9999999999999998E-6</v>
      </c>
      <c r="D440" s="79">
        <v>9.3229999999999997E-3</v>
      </c>
      <c r="E440" s="72">
        <v>327</v>
      </c>
      <c r="F440" s="1" t="s">
        <v>28</v>
      </c>
    </row>
    <row r="441" spans="1:6" x14ac:dyDescent="0.35">
      <c r="A441" s="1"/>
      <c r="B441" s="1" t="s">
        <v>250</v>
      </c>
      <c r="C441" s="79">
        <v>0</v>
      </c>
      <c r="D441" s="79">
        <v>0</v>
      </c>
      <c r="E441" s="72">
        <v>0</v>
      </c>
      <c r="F441" s="1" t="s">
        <v>28</v>
      </c>
    </row>
    <row r="442" spans="1:6" x14ac:dyDescent="0.35">
      <c r="A442" s="1"/>
      <c r="B442" s="1" t="s">
        <v>251</v>
      </c>
      <c r="C442" s="79">
        <v>0</v>
      </c>
      <c r="D442" s="79">
        <v>0</v>
      </c>
      <c r="E442" s="72">
        <v>0</v>
      </c>
      <c r="F442" s="1" t="s">
        <v>28</v>
      </c>
    </row>
    <row r="443" spans="1:6" x14ac:dyDescent="0.35">
      <c r="A443" s="1"/>
      <c r="B443" s="1" t="s">
        <v>269</v>
      </c>
      <c r="C443" s="79">
        <v>0</v>
      </c>
      <c r="D443" s="79">
        <v>0</v>
      </c>
      <c r="E443" s="72">
        <v>0</v>
      </c>
      <c r="F443" s="1" t="s">
        <v>28</v>
      </c>
    </row>
    <row r="444" spans="1:6" x14ac:dyDescent="0.35">
      <c r="A444" s="1"/>
      <c r="B444" s="1" t="s">
        <v>270</v>
      </c>
      <c r="C444" s="79">
        <v>0</v>
      </c>
      <c r="D444" s="79">
        <v>0</v>
      </c>
      <c r="E444" s="72">
        <v>0</v>
      </c>
      <c r="F444" s="1" t="s">
        <v>28</v>
      </c>
    </row>
    <row r="445" spans="1:6" x14ac:dyDescent="0.35">
      <c r="A445" s="1"/>
      <c r="B445" s="1" t="s">
        <v>271</v>
      </c>
      <c r="C445" s="79">
        <v>0</v>
      </c>
      <c r="D445" s="79">
        <v>0</v>
      </c>
      <c r="E445" s="72">
        <v>0</v>
      </c>
      <c r="F445" s="1" t="s">
        <v>28</v>
      </c>
    </row>
    <row r="446" spans="1:6" x14ac:dyDescent="0.35">
      <c r="A446" s="1"/>
      <c r="B446" s="1" t="s">
        <v>253</v>
      </c>
      <c r="C446" s="79">
        <v>0</v>
      </c>
      <c r="D446" s="79">
        <v>0</v>
      </c>
      <c r="E446" s="72">
        <v>0</v>
      </c>
      <c r="F446" s="1" t="s">
        <v>28</v>
      </c>
    </row>
    <row r="447" spans="1:6" x14ac:dyDescent="0.35">
      <c r="A447" s="1"/>
      <c r="B447" s="1" t="s">
        <v>256</v>
      </c>
      <c r="C447" s="79">
        <v>0</v>
      </c>
      <c r="D447" s="79">
        <v>0</v>
      </c>
      <c r="E447" s="72">
        <v>0</v>
      </c>
      <c r="F447" s="1" t="s">
        <v>28</v>
      </c>
    </row>
    <row r="448" spans="1:6" x14ac:dyDescent="0.35">
      <c r="A448" s="1"/>
      <c r="B448" s="1" t="s">
        <v>268</v>
      </c>
      <c r="C448" s="79">
        <v>0</v>
      </c>
      <c r="D448" s="79">
        <v>0</v>
      </c>
      <c r="E448" s="72">
        <v>0</v>
      </c>
      <c r="F448" s="1" t="s">
        <v>28</v>
      </c>
    </row>
    <row r="449" spans="1:6" x14ac:dyDescent="0.35">
      <c r="A449" s="1"/>
      <c r="B449" s="1"/>
      <c r="C449" s="79"/>
      <c r="D449" s="79"/>
      <c r="E449" s="1"/>
      <c r="F449" s="1"/>
    </row>
    <row r="450" spans="1:6" x14ac:dyDescent="0.35">
      <c r="A450" s="1" t="s">
        <v>108</v>
      </c>
      <c r="B450" s="1"/>
      <c r="C450" s="79">
        <v>4.7600000000000002E-4</v>
      </c>
      <c r="D450" s="79">
        <v>1</v>
      </c>
      <c r="E450" s="72">
        <v>35070</v>
      </c>
      <c r="F450" s="1" t="str">
        <f>F448</f>
        <v>ND</v>
      </c>
    </row>
    <row r="451" spans="1:6" x14ac:dyDescent="0.35">
      <c r="A451" s="1" t="s">
        <v>258</v>
      </c>
      <c r="B451" s="1"/>
      <c r="C451" s="79"/>
      <c r="D451" s="79"/>
      <c r="E451" s="72">
        <v>73672953</v>
      </c>
      <c r="F451" s="1" t="str">
        <f>F450</f>
        <v>ND</v>
      </c>
    </row>
    <row r="452" spans="1:6" x14ac:dyDescent="0.35">
      <c r="A452" s="1" t="s">
        <v>107</v>
      </c>
      <c r="B452" s="1"/>
      <c r="C452" s="79"/>
      <c r="D452" s="79"/>
      <c r="E452" s="1">
        <v>366</v>
      </c>
      <c r="F452" s="1" t="str">
        <f>F451</f>
        <v>ND</v>
      </c>
    </row>
    <row r="453" spans="1:6" x14ac:dyDescent="0.35">
      <c r="A453" s="1"/>
      <c r="B453" s="1"/>
      <c r="C453" s="79"/>
      <c r="D453" s="79"/>
      <c r="E453" s="1"/>
      <c r="F453" s="1"/>
    </row>
    <row r="454" spans="1:6" x14ac:dyDescent="0.35">
      <c r="A454" s="1" t="s">
        <v>42</v>
      </c>
      <c r="B454" s="1" t="s">
        <v>254</v>
      </c>
      <c r="C454" s="79">
        <v>1.2080000000000001E-3</v>
      </c>
      <c r="D454" s="79">
        <v>0.56638699999999997</v>
      </c>
      <c r="E454" s="72">
        <v>105144</v>
      </c>
      <c r="F454" s="1" t="s">
        <v>42</v>
      </c>
    </row>
    <row r="455" spans="1:6" x14ac:dyDescent="0.35">
      <c r="A455" s="1"/>
      <c r="B455" s="1" t="s">
        <v>249</v>
      </c>
      <c r="C455" s="79">
        <v>5.44E-4</v>
      </c>
      <c r="D455" s="79">
        <v>0.25516</v>
      </c>
      <c r="E455" s="72">
        <v>47368</v>
      </c>
      <c r="F455" s="1" t="s">
        <v>42</v>
      </c>
    </row>
    <row r="456" spans="1:6" x14ac:dyDescent="0.35">
      <c r="A456" s="1"/>
      <c r="B456" s="1" t="s">
        <v>256</v>
      </c>
      <c r="C456" s="79">
        <v>3.8099999999999999E-4</v>
      </c>
      <c r="D456" s="79">
        <v>0.178453</v>
      </c>
      <c r="E456" s="72">
        <v>33128</v>
      </c>
      <c r="F456" s="1" t="s">
        <v>42</v>
      </c>
    </row>
    <row r="457" spans="1:6" x14ac:dyDescent="0.35">
      <c r="A457" s="1"/>
      <c r="B457" s="1" t="s">
        <v>250</v>
      </c>
      <c r="C457" s="79">
        <v>0</v>
      </c>
      <c r="D457" s="79">
        <v>0</v>
      </c>
      <c r="E457" s="72">
        <v>0</v>
      </c>
      <c r="F457" s="1" t="s">
        <v>42</v>
      </c>
    </row>
    <row r="458" spans="1:6" x14ac:dyDescent="0.35">
      <c r="A458" s="1"/>
      <c r="B458" s="1" t="s">
        <v>251</v>
      </c>
      <c r="C458" s="79">
        <v>0</v>
      </c>
      <c r="D458" s="79">
        <v>0</v>
      </c>
      <c r="E458" s="72">
        <v>0</v>
      </c>
      <c r="F458" s="1" t="s">
        <v>42</v>
      </c>
    </row>
    <row r="459" spans="1:6" x14ac:dyDescent="0.35">
      <c r="A459" s="1"/>
      <c r="B459" s="1" t="s">
        <v>269</v>
      </c>
      <c r="C459" s="79">
        <v>0</v>
      </c>
      <c r="D459" s="79">
        <v>0</v>
      </c>
      <c r="E459" s="72">
        <v>0</v>
      </c>
      <c r="F459" s="1" t="s">
        <v>42</v>
      </c>
    </row>
    <row r="460" spans="1:6" x14ac:dyDescent="0.35">
      <c r="A460" s="1"/>
      <c r="B460" s="1" t="s">
        <v>270</v>
      </c>
      <c r="C460" s="79">
        <v>0</v>
      </c>
      <c r="D460" s="79">
        <v>0</v>
      </c>
      <c r="E460" s="72">
        <v>0</v>
      </c>
      <c r="F460" s="1" t="s">
        <v>42</v>
      </c>
    </row>
    <row r="461" spans="1:6" x14ac:dyDescent="0.35">
      <c r="A461" s="1"/>
      <c r="B461" s="1" t="s">
        <v>271</v>
      </c>
      <c r="C461" s="79">
        <v>0</v>
      </c>
      <c r="D461" s="79">
        <v>0</v>
      </c>
      <c r="E461" s="72">
        <v>0</v>
      </c>
      <c r="F461" s="1" t="s">
        <v>42</v>
      </c>
    </row>
    <row r="462" spans="1:6" x14ac:dyDescent="0.35">
      <c r="A462" s="1"/>
      <c r="B462" s="1" t="s">
        <v>253</v>
      </c>
      <c r="C462" s="79">
        <v>0</v>
      </c>
      <c r="D462" s="79">
        <v>0</v>
      </c>
      <c r="E462" s="72">
        <v>0</v>
      </c>
      <c r="F462" s="1" t="s">
        <v>42</v>
      </c>
    </row>
    <row r="463" spans="1:6" x14ac:dyDescent="0.35">
      <c r="A463" s="1"/>
      <c r="B463" s="1" t="s">
        <v>268</v>
      </c>
      <c r="C463" s="79">
        <v>0</v>
      </c>
      <c r="D463" s="79">
        <v>0</v>
      </c>
      <c r="E463" s="72">
        <v>0</v>
      </c>
      <c r="F463" s="1" t="s">
        <v>42</v>
      </c>
    </row>
    <row r="464" spans="1:6" x14ac:dyDescent="0.35">
      <c r="A464" s="1"/>
      <c r="B464" s="1"/>
      <c r="C464" s="79"/>
      <c r="D464" s="79"/>
      <c r="E464" s="1"/>
      <c r="F464" s="1"/>
    </row>
    <row r="465" spans="1:6" x14ac:dyDescent="0.35">
      <c r="A465" s="1" t="s">
        <v>108</v>
      </c>
      <c r="B465" s="1"/>
      <c r="C465" s="79">
        <v>2.1329999999999999E-3</v>
      </c>
      <c r="D465" s="79">
        <v>1</v>
      </c>
      <c r="E465" s="72">
        <v>185640</v>
      </c>
      <c r="F465" s="1" t="str">
        <f>F463</f>
        <v>NE</v>
      </c>
    </row>
    <row r="466" spans="1:6" x14ac:dyDescent="0.35">
      <c r="A466" s="1" t="s">
        <v>258</v>
      </c>
      <c r="B466" s="1"/>
      <c r="C466" s="79"/>
      <c r="D466" s="79"/>
      <c r="E466" s="72">
        <v>87044214</v>
      </c>
      <c r="F466" s="1" t="str">
        <f>F465</f>
        <v>NE</v>
      </c>
    </row>
    <row r="467" spans="1:6" x14ac:dyDescent="0.35">
      <c r="A467" s="1" t="s">
        <v>107</v>
      </c>
      <c r="B467" s="1"/>
      <c r="C467" s="79"/>
      <c r="D467" s="79"/>
      <c r="E467" s="1">
        <v>360</v>
      </c>
      <c r="F467" s="1" t="str">
        <f>F466</f>
        <v>NE</v>
      </c>
    </row>
    <row r="468" spans="1:6" x14ac:dyDescent="0.35">
      <c r="A468" s="1"/>
      <c r="B468" s="1"/>
      <c r="C468" s="79"/>
      <c r="D468" s="79"/>
      <c r="E468" s="1"/>
      <c r="F468" s="1"/>
    </row>
    <row r="469" spans="1:6" x14ac:dyDescent="0.35">
      <c r="A469" s="1" t="s">
        <v>4</v>
      </c>
      <c r="B469" s="1" t="s">
        <v>254</v>
      </c>
      <c r="C469" s="79">
        <v>3.2859999999999999E-3</v>
      </c>
      <c r="D469" s="79">
        <v>0.914246</v>
      </c>
      <c r="E469" s="72">
        <v>125762</v>
      </c>
      <c r="F469" s="1" t="s">
        <v>4</v>
      </c>
    </row>
    <row r="470" spans="1:6" x14ac:dyDescent="0.35">
      <c r="A470" s="1"/>
      <c r="B470" s="1" t="s">
        <v>249</v>
      </c>
      <c r="C470" s="79">
        <v>3.0800000000000001E-4</v>
      </c>
      <c r="D470" s="79">
        <v>8.5753999999999997E-2</v>
      </c>
      <c r="E470" s="72">
        <v>11796</v>
      </c>
      <c r="F470" s="1" t="s">
        <v>4</v>
      </c>
    </row>
    <row r="471" spans="1:6" x14ac:dyDescent="0.35">
      <c r="A471" s="1"/>
      <c r="B471" s="1" t="s">
        <v>250</v>
      </c>
      <c r="C471" s="79">
        <v>0</v>
      </c>
      <c r="D471" s="79">
        <v>0</v>
      </c>
      <c r="E471" s="72">
        <v>0</v>
      </c>
      <c r="F471" s="1" t="s">
        <v>4</v>
      </c>
    </row>
    <row r="472" spans="1:6" x14ac:dyDescent="0.35">
      <c r="A472" s="1"/>
      <c r="B472" s="1" t="s">
        <v>251</v>
      </c>
      <c r="C472" s="79">
        <v>0</v>
      </c>
      <c r="D472" s="79">
        <v>0</v>
      </c>
      <c r="E472" s="72">
        <v>0</v>
      </c>
      <c r="F472" s="1" t="s">
        <v>4</v>
      </c>
    </row>
    <row r="473" spans="1:6" x14ac:dyDescent="0.35">
      <c r="A473" s="1"/>
      <c r="B473" s="1" t="s">
        <v>269</v>
      </c>
      <c r="C473" s="79">
        <v>0</v>
      </c>
      <c r="D473" s="79">
        <v>0</v>
      </c>
      <c r="E473" s="72">
        <v>0</v>
      </c>
      <c r="F473" s="1" t="s">
        <v>4</v>
      </c>
    </row>
    <row r="474" spans="1:6" x14ac:dyDescent="0.35">
      <c r="A474" s="1"/>
      <c r="B474" s="1" t="s">
        <v>270</v>
      </c>
      <c r="C474" s="79">
        <v>0</v>
      </c>
      <c r="D474" s="79">
        <v>0</v>
      </c>
      <c r="E474" s="72">
        <v>0</v>
      </c>
      <c r="F474" s="1" t="s">
        <v>4</v>
      </c>
    </row>
    <row r="475" spans="1:6" x14ac:dyDescent="0.35">
      <c r="A475" s="1"/>
      <c r="B475" s="1" t="s">
        <v>271</v>
      </c>
      <c r="C475" s="79">
        <v>0</v>
      </c>
      <c r="D475" s="79">
        <v>0</v>
      </c>
      <c r="E475" s="72">
        <v>0</v>
      </c>
      <c r="F475" s="1" t="s">
        <v>4</v>
      </c>
    </row>
    <row r="476" spans="1:6" x14ac:dyDescent="0.35">
      <c r="A476" s="1"/>
      <c r="B476" s="1" t="s">
        <v>253</v>
      </c>
      <c r="C476" s="79">
        <v>0</v>
      </c>
      <c r="D476" s="79">
        <v>0</v>
      </c>
      <c r="E476" s="72">
        <v>0</v>
      </c>
      <c r="F476" s="1" t="s">
        <v>4</v>
      </c>
    </row>
    <row r="477" spans="1:6" x14ac:dyDescent="0.35">
      <c r="A477" s="1"/>
      <c r="B477" s="1" t="s">
        <v>256</v>
      </c>
      <c r="C477" s="79">
        <v>0</v>
      </c>
      <c r="D477" s="79">
        <v>0</v>
      </c>
      <c r="E477" s="72">
        <v>0</v>
      </c>
      <c r="F477" s="1" t="s">
        <v>4</v>
      </c>
    </row>
    <row r="478" spans="1:6" x14ac:dyDescent="0.35">
      <c r="A478" s="1"/>
      <c r="B478" s="1" t="s">
        <v>268</v>
      </c>
      <c r="C478" s="79">
        <v>0</v>
      </c>
      <c r="D478" s="79">
        <v>0</v>
      </c>
      <c r="E478" s="72">
        <v>0</v>
      </c>
      <c r="F478" s="1" t="s">
        <v>4</v>
      </c>
    </row>
    <row r="479" spans="1:6" x14ac:dyDescent="0.35">
      <c r="A479" s="1"/>
      <c r="B479" s="1"/>
      <c r="C479" s="79"/>
      <c r="D479" s="79"/>
      <c r="E479" s="1"/>
      <c r="F479" s="1"/>
    </row>
    <row r="480" spans="1:6" x14ac:dyDescent="0.35">
      <c r="A480" s="1" t="s">
        <v>108</v>
      </c>
      <c r="B480" s="1"/>
      <c r="C480" s="79">
        <v>3.594E-3</v>
      </c>
      <c r="D480" s="79">
        <v>1</v>
      </c>
      <c r="E480" s="72">
        <v>137558</v>
      </c>
      <c r="F480" s="1" t="str">
        <f>F478</f>
        <v>NH</v>
      </c>
    </row>
    <row r="481" spans="1:6" x14ac:dyDescent="0.35">
      <c r="A481" s="1" t="s">
        <v>258</v>
      </c>
      <c r="B481" s="1"/>
      <c r="C481" s="79"/>
      <c r="D481" s="79"/>
      <c r="E481" s="72">
        <v>38270740</v>
      </c>
      <c r="F481" s="1" t="str">
        <f>F480</f>
        <v>NH</v>
      </c>
    </row>
    <row r="482" spans="1:6" x14ac:dyDescent="0.35">
      <c r="A482" s="1" t="s">
        <v>107</v>
      </c>
      <c r="B482" s="1"/>
      <c r="C482" s="79"/>
      <c r="D482" s="79"/>
      <c r="E482" s="1">
        <v>363</v>
      </c>
      <c r="F482" s="1" t="str">
        <f>F481</f>
        <v>NH</v>
      </c>
    </row>
    <row r="483" spans="1:6" x14ac:dyDescent="0.35">
      <c r="A483" s="1"/>
      <c r="B483" s="1"/>
      <c r="C483" s="79"/>
      <c r="D483" s="79"/>
      <c r="E483" s="1"/>
      <c r="F483" s="1"/>
    </row>
    <row r="484" spans="1:6" x14ac:dyDescent="0.35">
      <c r="A484" s="1" t="s">
        <v>5</v>
      </c>
      <c r="B484" s="1" t="s">
        <v>254</v>
      </c>
      <c r="C484" s="79">
        <v>1.7465999999999999E-2</v>
      </c>
      <c r="D484" s="79">
        <v>0.98031299999999999</v>
      </c>
      <c r="E484" s="72">
        <v>46216459</v>
      </c>
      <c r="F484" s="1" t="s">
        <v>5</v>
      </c>
    </row>
    <row r="485" spans="1:6" x14ac:dyDescent="0.35">
      <c r="A485" s="1"/>
      <c r="B485" s="1" t="s">
        <v>249</v>
      </c>
      <c r="C485" s="79">
        <v>3.5100000000000002E-4</v>
      </c>
      <c r="D485" s="79">
        <v>1.9687E-2</v>
      </c>
      <c r="E485" s="72">
        <v>928157</v>
      </c>
      <c r="F485" s="1" t="s">
        <v>5</v>
      </c>
    </row>
    <row r="486" spans="1:6" x14ac:dyDescent="0.35">
      <c r="A486" s="1"/>
      <c r="B486" s="1" t="s">
        <v>250</v>
      </c>
      <c r="C486" s="79">
        <v>0</v>
      </c>
      <c r="D486" s="79">
        <v>0</v>
      </c>
      <c r="E486" s="72">
        <v>0</v>
      </c>
      <c r="F486" s="1" t="s">
        <v>5</v>
      </c>
    </row>
    <row r="487" spans="1:6" x14ac:dyDescent="0.35">
      <c r="A487" s="1"/>
      <c r="B487" s="1" t="s">
        <v>251</v>
      </c>
      <c r="C487" s="79">
        <v>0</v>
      </c>
      <c r="D487" s="79">
        <v>0</v>
      </c>
      <c r="E487" s="72">
        <v>0</v>
      </c>
      <c r="F487" s="1" t="s">
        <v>5</v>
      </c>
    </row>
    <row r="488" spans="1:6" x14ac:dyDescent="0.35">
      <c r="A488" s="1"/>
      <c r="B488" s="1" t="s">
        <v>269</v>
      </c>
      <c r="C488" s="79">
        <v>0</v>
      </c>
      <c r="D488" s="79">
        <v>0</v>
      </c>
      <c r="E488" s="72">
        <v>0</v>
      </c>
      <c r="F488" s="1" t="s">
        <v>5</v>
      </c>
    </row>
    <row r="489" spans="1:6" x14ac:dyDescent="0.35">
      <c r="A489" s="1"/>
      <c r="B489" s="1" t="s">
        <v>270</v>
      </c>
      <c r="C489" s="79">
        <v>0</v>
      </c>
      <c r="D489" s="79">
        <v>0</v>
      </c>
      <c r="E489" s="72">
        <v>0</v>
      </c>
      <c r="F489" s="1" t="s">
        <v>5</v>
      </c>
    </row>
    <row r="490" spans="1:6" x14ac:dyDescent="0.35">
      <c r="A490" s="1"/>
      <c r="B490" s="1" t="s">
        <v>271</v>
      </c>
      <c r="C490" s="79">
        <v>0</v>
      </c>
      <c r="D490" s="79">
        <v>0</v>
      </c>
      <c r="E490" s="72">
        <v>0</v>
      </c>
      <c r="F490" s="1" t="s">
        <v>5</v>
      </c>
    </row>
    <row r="491" spans="1:6" x14ac:dyDescent="0.35">
      <c r="A491" s="1"/>
      <c r="B491" s="1" t="s">
        <v>253</v>
      </c>
      <c r="C491" s="79">
        <v>0</v>
      </c>
      <c r="D491" s="79">
        <v>0</v>
      </c>
      <c r="E491" s="72">
        <v>0</v>
      </c>
      <c r="F491" s="1" t="s">
        <v>5</v>
      </c>
    </row>
    <row r="492" spans="1:6" x14ac:dyDescent="0.35">
      <c r="A492" s="1"/>
      <c r="B492" s="1" t="s">
        <v>256</v>
      </c>
      <c r="C492" s="79">
        <v>0</v>
      </c>
      <c r="D492" s="79">
        <v>0</v>
      </c>
      <c r="E492" s="72">
        <v>0</v>
      </c>
      <c r="F492" s="1" t="s">
        <v>5</v>
      </c>
    </row>
    <row r="493" spans="1:6" x14ac:dyDescent="0.35">
      <c r="A493" s="1"/>
      <c r="B493" s="1" t="s">
        <v>268</v>
      </c>
      <c r="C493" s="79">
        <v>0</v>
      </c>
      <c r="D493" s="79">
        <v>0</v>
      </c>
      <c r="E493" s="72">
        <v>0</v>
      </c>
      <c r="F493" s="1" t="s">
        <v>5</v>
      </c>
    </row>
    <row r="494" spans="1:6" x14ac:dyDescent="0.35">
      <c r="A494" s="1"/>
      <c r="B494" s="1"/>
      <c r="C494" s="79"/>
      <c r="D494" s="79"/>
      <c r="E494" s="1"/>
      <c r="F494" s="1"/>
    </row>
    <row r="495" spans="1:6" x14ac:dyDescent="0.35">
      <c r="A495" s="1" t="s">
        <v>108</v>
      </c>
      <c r="B495" s="1"/>
      <c r="C495" s="79">
        <v>1.7817E-2</v>
      </c>
      <c r="D495" s="79">
        <v>1</v>
      </c>
      <c r="E495" s="72">
        <v>47144616</v>
      </c>
      <c r="F495" s="1" t="str">
        <f>F493</f>
        <v>NJ</v>
      </c>
    </row>
    <row r="496" spans="1:6" x14ac:dyDescent="0.35">
      <c r="A496" s="1" t="s">
        <v>258</v>
      </c>
      <c r="B496" s="1"/>
      <c r="C496" s="79"/>
      <c r="D496" s="79"/>
      <c r="E496" s="72">
        <v>2646029098</v>
      </c>
      <c r="F496" s="1" t="str">
        <f>F495</f>
        <v>NJ</v>
      </c>
    </row>
    <row r="497" spans="1:6" x14ac:dyDescent="0.35">
      <c r="A497" s="1" t="s">
        <v>107</v>
      </c>
      <c r="B497" s="1"/>
      <c r="C497" s="79"/>
      <c r="D497" s="79"/>
      <c r="E497" s="1">
        <v>484</v>
      </c>
      <c r="F497" s="1" t="str">
        <f>F496</f>
        <v>NJ</v>
      </c>
    </row>
    <row r="498" spans="1:6" x14ac:dyDescent="0.35">
      <c r="A498" s="1"/>
      <c r="B498" s="1"/>
      <c r="C498" s="79"/>
      <c r="D498" s="79"/>
      <c r="E498" s="1"/>
      <c r="F498" s="1"/>
    </row>
    <row r="499" spans="1:6" x14ac:dyDescent="0.35">
      <c r="A499" s="1" t="s">
        <v>29</v>
      </c>
      <c r="B499" s="1" t="s">
        <v>254</v>
      </c>
      <c r="C499" s="79">
        <v>3.0999999999999999E-3</v>
      </c>
      <c r="D499" s="79">
        <v>0.72954799999999997</v>
      </c>
      <c r="E499" s="72">
        <v>544507</v>
      </c>
      <c r="F499" s="1" t="s">
        <v>29</v>
      </c>
    </row>
    <row r="500" spans="1:6" x14ac:dyDescent="0.35">
      <c r="A500" s="1"/>
      <c r="B500" s="1" t="s">
        <v>256</v>
      </c>
      <c r="C500" s="79">
        <v>1.016E-3</v>
      </c>
      <c r="D500" s="79">
        <v>0.23913499999999999</v>
      </c>
      <c r="E500" s="72">
        <v>178481</v>
      </c>
      <c r="F500" s="1" t="s">
        <v>29</v>
      </c>
    </row>
    <row r="501" spans="1:6" x14ac:dyDescent="0.35">
      <c r="A501" s="1"/>
      <c r="B501" s="1" t="s">
        <v>249</v>
      </c>
      <c r="C501" s="79">
        <v>1.3300000000000001E-4</v>
      </c>
      <c r="D501" s="79">
        <v>3.1317999999999999E-2</v>
      </c>
      <c r="E501" s="72">
        <v>23374</v>
      </c>
      <c r="F501" s="1" t="s">
        <v>29</v>
      </c>
    </row>
    <row r="502" spans="1:6" x14ac:dyDescent="0.35">
      <c r="A502" s="1"/>
      <c r="B502" s="1" t="s">
        <v>250</v>
      </c>
      <c r="C502" s="79">
        <v>0</v>
      </c>
      <c r="D502" s="79">
        <v>0</v>
      </c>
      <c r="E502" s="72">
        <v>0</v>
      </c>
      <c r="F502" s="1" t="s">
        <v>29</v>
      </c>
    </row>
    <row r="503" spans="1:6" x14ac:dyDescent="0.35">
      <c r="A503" s="1"/>
      <c r="B503" s="1" t="s">
        <v>251</v>
      </c>
      <c r="C503" s="79">
        <v>0</v>
      </c>
      <c r="D503" s="79">
        <v>0</v>
      </c>
      <c r="E503" s="72">
        <v>0</v>
      </c>
      <c r="F503" s="1" t="s">
        <v>29</v>
      </c>
    </row>
    <row r="504" spans="1:6" x14ac:dyDescent="0.35">
      <c r="A504" s="1"/>
      <c r="B504" s="1" t="s">
        <v>269</v>
      </c>
      <c r="C504" s="79">
        <v>0</v>
      </c>
      <c r="D504" s="79">
        <v>0</v>
      </c>
      <c r="E504" s="72">
        <v>0</v>
      </c>
      <c r="F504" s="1" t="s">
        <v>29</v>
      </c>
    </row>
    <row r="505" spans="1:6" x14ac:dyDescent="0.35">
      <c r="A505" s="1"/>
      <c r="B505" s="1" t="s">
        <v>270</v>
      </c>
      <c r="C505" s="79">
        <v>0</v>
      </c>
      <c r="D505" s="79">
        <v>0</v>
      </c>
      <c r="E505" s="72">
        <v>0</v>
      </c>
      <c r="F505" s="1" t="s">
        <v>29</v>
      </c>
    </row>
    <row r="506" spans="1:6" x14ac:dyDescent="0.35">
      <c r="A506" s="1"/>
      <c r="B506" s="1" t="s">
        <v>271</v>
      </c>
      <c r="C506" s="79">
        <v>0</v>
      </c>
      <c r="D506" s="79">
        <v>0</v>
      </c>
      <c r="E506" s="72">
        <v>0</v>
      </c>
      <c r="F506" s="1" t="s">
        <v>29</v>
      </c>
    </row>
    <row r="507" spans="1:6" x14ac:dyDescent="0.35">
      <c r="A507" s="1"/>
      <c r="B507" s="1" t="s">
        <v>253</v>
      </c>
      <c r="C507" s="79">
        <v>0</v>
      </c>
      <c r="D507" s="79">
        <v>0</v>
      </c>
      <c r="E507" s="72">
        <v>0</v>
      </c>
      <c r="F507" s="1" t="s">
        <v>29</v>
      </c>
    </row>
    <row r="508" spans="1:6" x14ac:dyDescent="0.35">
      <c r="A508" s="1"/>
      <c r="B508" s="1" t="s">
        <v>268</v>
      </c>
      <c r="C508" s="79">
        <v>0</v>
      </c>
      <c r="D508" s="79">
        <v>0</v>
      </c>
      <c r="E508" s="72">
        <v>0</v>
      </c>
      <c r="F508" s="1" t="s">
        <v>29</v>
      </c>
    </row>
    <row r="509" spans="1:6" x14ac:dyDescent="0.35">
      <c r="A509" s="1"/>
      <c r="B509" s="1"/>
      <c r="C509" s="79"/>
      <c r="D509" s="79"/>
      <c r="E509" s="1"/>
      <c r="F509" s="1"/>
    </row>
    <row r="510" spans="1:6" x14ac:dyDescent="0.35">
      <c r="A510" s="1" t="s">
        <v>108</v>
      </c>
      <c r="B510" s="1"/>
      <c r="C510" s="79">
        <v>4.2490000000000002E-3</v>
      </c>
      <c r="D510" s="79">
        <v>1</v>
      </c>
      <c r="E510" s="72">
        <v>746362</v>
      </c>
      <c r="F510" s="1" t="str">
        <f>F508</f>
        <v>NM</v>
      </c>
    </row>
    <row r="511" spans="1:6" x14ac:dyDescent="0.35">
      <c r="A511" s="1" t="s">
        <v>258</v>
      </c>
      <c r="B511" s="1"/>
      <c r="C511" s="79"/>
      <c r="D511" s="79"/>
      <c r="E511" s="72">
        <v>175674307</v>
      </c>
      <c r="F511" s="1" t="str">
        <f>F510</f>
        <v>NM</v>
      </c>
    </row>
    <row r="512" spans="1:6" x14ac:dyDescent="0.35">
      <c r="A512" s="1" t="s">
        <v>107</v>
      </c>
      <c r="B512" s="1"/>
      <c r="C512" s="79"/>
      <c r="D512" s="79"/>
      <c r="E512" s="1">
        <v>468</v>
      </c>
      <c r="F512" s="1" t="str">
        <f>F511</f>
        <v>NM</v>
      </c>
    </row>
    <row r="513" spans="1:6" x14ac:dyDescent="0.35">
      <c r="A513" s="1"/>
      <c r="B513" s="1"/>
      <c r="C513" s="79"/>
      <c r="D513" s="79"/>
      <c r="E513" s="1"/>
      <c r="F513" s="1"/>
    </row>
    <row r="514" spans="1:6" x14ac:dyDescent="0.35">
      <c r="A514" s="1" t="s">
        <v>50</v>
      </c>
      <c r="B514" s="1" t="s">
        <v>249</v>
      </c>
      <c r="C514" s="79">
        <v>3.5500000000000001E-4</v>
      </c>
      <c r="D514" s="79">
        <v>0.79476400000000003</v>
      </c>
      <c r="E514" s="72">
        <v>151231</v>
      </c>
      <c r="F514" s="1" t="s">
        <v>50</v>
      </c>
    </row>
    <row r="515" spans="1:6" x14ac:dyDescent="0.35">
      <c r="A515" s="1"/>
      <c r="B515" s="1" t="s">
        <v>254</v>
      </c>
      <c r="C515" s="79">
        <v>9.2E-5</v>
      </c>
      <c r="D515" s="79">
        <v>0.205236</v>
      </c>
      <c r="E515" s="72">
        <v>39053</v>
      </c>
      <c r="F515" s="1" t="s">
        <v>50</v>
      </c>
    </row>
    <row r="516" spans="1:6" x14ac:dyDescent="0.35">
      <c r="A516" s="1"/>
      <c r="B516" s="1" t="s">
        <v>250</v>
      </c>
      <c r="C516" s="79">
        <v>0</v>
      </c>
      <c r="D516" s="79">
        <v>0</v>
      </c>
      <c r="E516" s="72">
        <v>0</v>
      </c>
      <c r="F516" s="1" t="s">
        <v>50</v>
      </c>
    </row>
    <row r="517" spans="1:6" x14ac:dyDescent="0.35">
      <c r="A517" s="1"/>
      <c r="B517" s="1" t="s">
        <v>251</v>
      </c>
      <c r="C517" s="79">
        <v>0</v>
      </c>
      <c r="D517" s="79">
        <v>0</v>
      </c>
      <c r="E517" s="72">
        <v>0</v>
      </c>
      <c r="F517" s="1" t="s">
        <v>50</v>
      </c>
    </row>
    <row r="518" spans="1:6" x14ac:dyDescent="0.35">
      <c r="A518" s="1"/>
      <c r="B518" s="1" t="s">
        <v>269</v>
      </c>
      <c r="C518" s="79">
        <v>0</v>
      </c>
      <c r="D518" s="79">
        <v>0</v>
      </c>
      <c r="E518" s="72">
        <v>0</v>
      </c>
      <c r="F518" s="1" t="s">
        <v>50</v>
      </c>
    </row>
    <row r="519" spans="1:6" x14ac:dyDescent="0.35">
      <c r="A519" s="1"/>
      <c r="B519" s="1" t="s">
        <v>270</v>
      </c>
      <c r="C519" s="79">
        <v>0</v>
      </c>
      <c r="D519" s="79">
        <v>0</v>
      </c>
      <c r="E519" s="72">
        <v>0</v>
      </c>
      <c r="F519" s="1" t="s">
        <v>50</v>
      </c>
    </row>
    <row r="520" spans="1:6" x14ac:dyDescent="0.35">
      <c r="A520" s="1"/>
      <c r="B520" s="1" t="s">
        <v>271</v>
      </c>
      <c r="C520" s="79">
        <v>0</v>
      </c>
      <c r="D520" s="79">
        <v>0</v>
      </c>
      <c r="E520" s="72">
        <v>0</v>
      </c>
      <c r="F520" s="1" t="s">
        <v>50</v>
      </c>
    </row>
    <row r="521" spans="1:6" x14ac:dyDescent="0.35">
      <c r="A521" s="1"/>
      <c r="B521" s="1" t="s">
        <v>253</v>
      </c>
      <c r="C521" s="79">
        <v>0</v>
      </c>
      <c r="D521" s="79">
        <v>0</v>
      </c>
      <c r="E521" s="72">
        <v>0</v>
      </c>
      <c r="F521" s="1" t="s">
        <v>50</v>
      </c>
    </row>
    <row r="522" spans="1:6" x14ac:dyDescent="0.35">
      <c r="A522" s="1"/>
      <c r="B522" s="1" t="s">
        <v>256</v>
      </c>
      <c r="C522" s="79">
        <v>0</v>
      </c>
      <c r="D522" s="79">
        <v>0</v>
      </c>
      <c r="E522" s="72">
        <v>0</v>
      </c>
      <c r="F522" s="1" t="s">
        <v>50</v>
      </c>
    </row>
    <row r="523" spans="1:6" x14ac:dyDescent="0.35">
      <c r="A523" s="1"/>
      <c r="B523" s="1" t="s">
        <v>268</v>
      </c>
      <c r="C523" s="79">
        <v>0</v>
      </c>
      <c r="D523" s="79">
        <v>0</v>
      </c>
      <c r="E523" s="72">
        <v>0</v>
      </c>
      <c r="F523" s="1" t="s">
        <v>50</v>
      </c>
    </row>
    <row r="524" spans="1:6" x14ac:dyDescent="0.35">
      <c r="A524" s="1"/>
      <c r="B524" s="1"/>
      <c r="C524" s="79"/>
      <c r="D524" s="79"/>
      <c r="E524" s="1"/>
      <c r="F524" s="1"/>
    </row>
    <row r="525" spans="1:6" x14ac:dyDescent="0.35">
      <c r="A525" s="1" t="s">
        <v>108</v>
      </c>
      <c r="B525" s="1"/>
      <c r="C525" s="79">
        <v>4.4700000000000002E-4</v>
      </c>
      <c r="D525" s="79">
        <v>1</v>
      </c>
      <c r="E525" s="72">
        <v>190284</v>
      </c>
      <c r="F525" s="1" t="str">
        <f>F523</f>
        <v>NV</v>
      </c>
    </row>
    <row r="526" spans="1:6" x14ac:dyDescent="0.35">
      <c r="A526" s="1" t="s">
        <v>258</v>
      </c>
      <c r="B526" s="1"/>
      <c r="C526" s="79"/>
      <c r="D526" s="79"/>
      <c r="E526" s="72">
        <v>425811315</v>
      </c>
      <c r="F526" s="1" t="str">
        <f>F525</f>
        <v>NV</v>
      </c>
    </row>
    <row r="527" spans="1:6" x14ac:dyDescent="0.35">
      <c r="A527" s="1" t="s">
        <v>107</v>
      </c>
      <c r="B527" s="1"/>
      <c r="C527" s="79"/>
      <c r="D527" s="79"/>
      <c r="E527" s="1">
        <v>520</v>
      </c>
      <c r="F527" s="1" t="str">
        <f>F526</f>
        <v>NV</v>
      </c>
    </row>
    <row r="528" spans="1:6" x14ac:dyDescent="0.35">
      <c r="A528" s="1"/>
      <c r="B528" s="1"/>
      <c r="C528" s="79"/>
      <c r="D528" s="79"/>
      <c r="E528" s="1"/>
      <c r="F528" s="1"/>
    </row>
    <row r="529" spans="1:6" x14ac:dyDescent="0.35">
      <c r="A529" s="1" t="s">
        <v>6</v>
      </c>
      <c r="B529" s="1" t="s">
        <v>254</v>
      </c>
      <c r="C529" s="79">
        <v>1.049E-3</v>
      </c>
      <c r="D529" s="79">
        <v>0.67853200000000002</v>
      </c>
      <c r="E529" s="72">
        <v>3254341</v>
      </c>
      <c r="F529" s="1" t="s">
        <v>6</v>
      </c>
    </row>
    <row r="530" spans="1:6" x14ac:dyDescent="0.35">
      <c r="A530" s="1"/>
      <c r="B530" s="1" t="s">
        <v>249</v>
      </c>
      <c r="C530" s="79">
        <v>4.9700000000000005E-4</v>
      </c>
      <c r="D530" s="79">
        <v>0.32146799999999998</v>
      </c>
      <c r="E530" s="72">
        <v>1541805</v>
      </c>
      <c r="F530" s="1" t="s">
        <v>6</v>
      </c>
    </row>
    <row r="531" spans="1:6" x14ac:dyDescent="0.35">
      <c r="A531" s="1"/>
      <c r="B531" s="1" t="s">
        <v>250</v>
      </c>
      <c r="C531" s="79">
        <v>0</v>
      </c>
      <c r="D531" s="79">
        <v>0</v>
      </c>
      <c r="E531" s="72">
        <v>0</v>
      </c>
      <c r="F531" s="1" t="s">
        <v>6</v>
      </c>
    </row>
    <row r="532" spans="1:6" x14ac:dyDescent="0.35">
      <c r="A532" s="1"/>
      <c r="B532" s="1" t="s">
        <v>251</v>
      </c>
      <c r="C532" s="79">
        <v>0</v>
      </c>
      <c r="D532" s="79">
        <v>0</v>
      </c>
      <c r="E532" s="72">
        <v>0</v>
      </c>
      <c r="F532" s="1" t="s">
        <v>6</v>
      </c>
    </row>
    <row r="533" spans="1:6" x14ac:dyDescent="0.35">
      <c r="A533" s="1"/>
      <c r="B533" s="1" t="s">
        <v>269</v>
      </c>
      <c r="C533" s="79">
        <v>0</v>
      </c>
      <c r="D533" s="79">
        <v>0</v>
      </c>
      <c r="E533" s="72">
        <v>0</v>
      </c>
      <c r="F533" s="1" t="s">
        <v>6</v>
      </c>
    </row>
    <row r="534" spans="1:6" x14ac:dyDescent="0.35">
      <c r="A534" s="1"/>
      <c r="B534" s="1" t="s">
        <v>270</v>
      </c>
      <c r="C534" s="79">
        <v>0</v>
      </c>
      <c r="D534" s="79">
        <v>0</v>
      </c>
      <c r="E534" s="72">
        <v>0</v>
      </c>
      <c r="F534" s="1" t="s">
        <v>6</v>
      </c>
    </row>
    <row r="535" spans="1:6" x14ac:dyDescent="0.35">
      <c r="A535" s="1"/>
      <c r="B535" s="1" t="s">
        <v>271</v>
      </c>
      <c r="C535" s="79">
        <v>0</v>
      </c>
      <c r="D535" s="79">
        <v>0</v>
      </c>
      <c r="E535" s="72">
        <v>0</v>
      </c>
      <c r="F535" s="1" t="s">
        <v>6</v>
      </c>
    </row>
    <row r="536" spans="1:6" x14ac:dyDescent="0.35">
      <c r="A536" s="1"/>
      <c r="B536" s="1" t="s">
        <v>253</v>
      </c>
      <c r="C536" s="79">
        <v>0</v>
      </c>
      <c r="D536" s="79">
        <v>0</v>
      </c>
      <c r="E536" s="72">
        <v>0</v>
      </c>
      <c r="F536" s="1" t="s">
        <v>6</v>
      </c>
    </row>
    <row r="537" spans="1:6" x14ac:dyDescent="0.35">
      <c r="A537" s="1"/>
      <c r="B537" s="1" t="s">
        <v>256</v>
      </c>
      <c r="C537" s="79">
        <v>0</v>
      </c>
      <c r="D537" s="79">
        <v>0</v>
      </c>
      <c r="E537" s="72">
        <v>0</v>
      </c>
      <c r="F537" s="1" t="s">
        <v>6</v>
      </c>
    </row>
    <row r="538" spans="1:6" x14ac:dyDescent="0.35">
      <c r="A538" s="1"/>
      <c r="B538" s="1" t="s">
        <v>268</v>
      </c>
      <c r="C538" s="79">
        <v>0</v>
      </c>
      <c r="D538" s="79">
        <v>0</v>
      </c>
      <c r="E538" s="72">
        <v>0</v>
      </c>
      <c r="F538" s="1" t="s">
        <v>6</v>
      </c>
    </row>
    <row r="539" spans="1:6" x14ac:dyDescent="0.35">
      <c r="A539" s="1"/>
      <c r="B539" s="1"/>
      <c r="C539" s="79"/>
      <c r="D539" s="79"/>
      <c r="E539" s="1"/>
      <c r="F539" s="1"/>
    </row>
    <row r="540" spans="1:6" x14ac:dyDescent="0.35">
      <c r="A540" s="1" t="s">
        <v>108</v>
      </c>
      <c r="B540" s="1"/>
      <c r="C540" s="79">
        <v>1.5449999999999999E-3</v>
      </c>
      <c r="D540" s="79">
        <v>1</v>
      </c>
      <c r="E540" s="72">
        <v>4796146</v>
      </c>
      <c r="F540" s="1" t="str">
        <f>F538</f>
        <v>NY</v>
      </c>
    </row>
    <row r="541" spans="1:6" x14ac:dyDescent="0.35">
      <c r="A541" s="1" t="s">
        <v>258</v>
      </c>
      <c r="B541" s="1"/>
      <c r="C541" s="79"/>
      <c r="D541" s="79"/>
      <c r="E541" s="72">
        <v>3103707524</v>
      </c>
      <c r="F541" s="1" t="str">
        <f>F540</f>
        <v>NY</v>
      </c>
    </row>
    <row r="542" spans="1:6" x14ac:dyDescent="0.35">
      <c r="A542" s="1" t="s">
        <v>107</v>
      </c>
      <c r="B542" s="1"/>
      <c r="C542" s="79"/>
      <c r="D542" s="79"/>
      <c r="E542" s="1">
        <v>480</v>
      </c>
      <c r="F542" s="1" t="str">
        <f>F541</f>
        <v>NY</v>
      </c>
    </row>
    <row r="543" spans="1:6" x14ac:dyDescent="0.35">
      <c r="A543" s="1"/>
      <c r="B543" s="1"/>
      <c r="C543" s="79"/>
      <c r="D543" s="79"/>
      <c r="E543" s="1"/>
      <c r="F543" s="1"/>
    </row>
    <row r="544" spans="1:6" x14ac:dyDescent="0.35">
      <c r="A544" s="1" t="s">
        <v>43</v>
      </c>
      <c r="B544" s="1" t="s">
        <v>254</v>
      </c>
      <c r="C544" s="79">
        <v>1.122E-3</v>
      </c>
      <c r="D544" s="79">
        <v>0.75215500000000002</v>
      </c>
      <c r="E544" s="72">
        <v>865495</v>
      </c>
      <c r="F544" s="1" t="s">
        <v>43</v>
      </c>
    </row>
    <row r="545" spans="1:6" x14ac:dyDescent="0.35">
      <c r="A545" s="1"/>
      <c r="B545" s="1" t="s">
        <v>268</v>
      </c>
      <c r="C545" s="79">
        <v>3.6999999999999999E-4</v>
      </c>
      <c r="D545" s="79">
        <v>0.24784500000000001</v>
      </c>
      <c r="E545" s="72">
        <v>285192</v>
      </c>
      <c r="F545" s="1" t="s">
        <v>43</v>
      </c>
    </row>
    <row r="546" spans="1:6" x14ac:dyDescent="0.35">
      <c r="A546" s="1"/>
      <c r="B546" s="1" t="s">
        <v>249</v>
      </c>
      <c r="C546" s="79">
        <v>0</v>
      </c>
      <c r="D546" s="79">
        <v>0</v>
      </c>
      <c r="E546" s="72">
        <v>0</v>
      </c>
      <c r="F546" s="1" t="s">
        <v>43</v>
      </c>
    </row>
    <row r="547" spans="1:6" x14ac:dyDescent="0.35">
      <c r="A547" s="1"/>
      <c r="B547" s="1" t="s">
        <v>250</v>
      </c>
      <c r="C547" s="79">
        <v>0</v>
      </c>
      <c r="D547" s="79">
        <v>0</v>
      </c>
      <c r="E547" s="72">
        <v>0</v>
      </c>
      <c r="F547" s="1" t="s">
        <v>43</v>
      </c>
    </row>
    <row r="548" spans="1:6" x14ac:dyDescent="0.35">
      <c r="A548" s="1"/>
      <c r="B548" s="1" t="s">
        <v>251</v>
      </c>
      <c r="C548" s="79">
        <v>0</v>
      </c>
      <c r="D548" s="79">
        <v>0</v>
      </c>
      <c r="E548" s="72">
        <v>0</v>
      </c>
      <c r="F548" s="1" t="s">
        <v>43</v>
      </c>
    </row>
    <row r="549" spans="1:6" x14ac:dyDescent="0.35">
      <c r="A549" s="1"/>
      <c r="B549" s="1" t="s">
        <v>269</v>
      </c>
      <c r="C549" s="79">
        <v>0</v>
      </c>
      <c r="D549" s="79">
        <v>0</v>
      </c>
      <c r="E549" s="72">
        <v>0</v>
      </c>
      <c r="F549" s="1" t="s">
        <v>43</v>
      </c>
    </row>
    <row r="550" spans="1:6" x14ac:dyDescent="0.35">
      <c r="A550" s="1"/>
      <c r="B550" s="1" t="s">
        <v>270</v>
      </c>
      <c r="C550" s="79">
        <v>0</v>
      </c>
      <c r="D550" s="79">
        <v>0</v>
      </c>
      <c r="E550" s="72">
        <v>0</v>
      </c>
      <c r="F550" s="1" t="s">
        <v>43</v>
      </c>
    </row>
    <row r="551" spans="1:6" x14ac:dyDescent="0.35">
      <c r="A551" s="1"/>
      <c r="B551" s="1" t="s">
        <v>271</v>
      </c>
      <c r="C551" s="79">
        <v>0</v>
      </c>
      <c r="D551" s="79">
        <v>0</v>
      </c>
      <c r="E551" s="72">
        <v>0</v>
      </c>
      <c r="F551" s="1" t="s">
        <v>43</v>
      </c>
    </row>
    <row r="552" spans="1:6" x14ac:dyDescent="0.35">
      <c r="A552" s="1"/>
      <c r="B552" s="1" t="s">
        <v>253</v>
      </c>
      <c r="C552" s="79">
        <v>0</v>
      </c>
      <c r="D552" s="79">
        <v>0</v>
      </c>
      <c r="E552" s="72">
        <v>0</v>
      </c>
      <c r="F552" s="1" t="s">
        <v>43</v>
      </c>
    </row>
    <row r="553" spans="1:6" x14ac:dyDescent="0.35">
      <c r="A553" s="1"/>
      <c r="B553" s="1" t="s">
        <v>256</v>
      </c>
      <c r="C553" s="79">
        <v>0</v>
      </c>
      <c r="D553" s="79">
        <v>0</v>
      </c>
      <c r="E553" s="72">
        <v>0</v>
      </c>
      <c r="F553" s="1" t="s">
        <v>43</v>
      </c>
    </row>
    <row r="554" spans="1:6" x14ac:dyDescent="0.35">
      <c r="A554" s="1"/>
      <c r="B554" s="1"/>
      <c r="C554" s="79"/>
      <c r="D554" s="79"/>
      <c r="E554" s="1"/>
      <c r="F554" s="1"/>
    </row>
    <row r="555" spans="1:6" x14ac:dyDescent="0.35">
      <c r="A555" s="1" t="s">
        <v>108</v>
      </c>
      <c r="B555" s="1"/>
      <c r="C555" s="79">
        <v>1.4909999999999999E-3</v>
      </c>
      <c r="D555" s="79">
        <v>1</v>
      </c>
      <c r="E555" s="72">
        <v>1150687</v>
      </c>
      <c r="F555" s="1" t="str">
        <f>F553</f>
        <v>OH</v>
      </c>
    </row>
    <row r="556" spans="1:6" x14ac:dyDescent="0.35">
      <c r="A556" s="1" t="s">
        <v>258</v>
      </c>
      <c r="B556" s="1"/>
      <c r="C556" s="79"/>
      <c r="D556" s="79"/>
      <c r="E556" s="72">
        <v>771720095</v>
      </c>
      <c r="F556" s="1" t="str">
        <f>F555</f>
        <v>OH</v>
      </c>
    </row>
    <row r="557" spans="1:6" x14ac:dyDescent="0.35">
      <c r="A557" s="1" t="s">
        <v>107</v>
      </c>
      <c r="B557" s="1"/>
      <c r="C557" s="79"/>
      <c r="D557" s="79"/>
      <c r="E557" s="1">
        <v>480</v>
      </c>
      <c r="F557" s="1" t="str">
        <f>F556</f>
        <v>OH</v>
      </c>
    </row>
    <row r="558" spans="1:6" x14ac:dyDescent="0.35">
      <c r="A558" s="1"/>
      <c r="B558" s="1"/>
      <c r="C558" s="79"/>
      <c r="D558" s="79"/>
      <c r="E558" s="1"/>
      <c r="F558" s="1"/>
    </row>
    <row r="559" spans="1:6" x14ac:dyDescent="0.35">
      <c r="A559" s="1" t="s">
        <v>30</v>
      </c>
      <c r="B559" s="1" t="s">
        <v>254</v>
      </c>
      <c r="C559" s="79">
        <v>1.7030000000000001E-3</v>
      </c>
      <c r="D559" s="79">
        <v>0.67362999999999995</v>
      </c>
      <c r="E559" s="72">
        <v>273177</v>
      </c>
      <c r="F559" s="1" t="s">
        <v>30</v>
      </c>
    </row>
    <row r="560" spans="1:6" x14ac:dyDescent="0.35">
      <c r="A560" s="1"/>
      <c r="B560" s="1" t="s">
        <v>249</v>
      </c>
      <c r="C560" s="79">
        <v>8.25E-4</v>
      </c>
      <c r="D560" s="79">
        <v>0.32636999999999999</v>
      </c>
      <c r="E560" s="72">
        <v>132353</v>
      </c>
      <c r="F560" s="1" t="s">
        <v>30</v>
      </c>
    </row>
    <row r="561" spans="1:6" x14ac:dyDescent="0.35">
      <c r="A561" s="1"/>
      <c r="B561" s="1" t="s">
        <v>250</v>
      </c>
      <c r="C561" s="79">
        <v>0</v>
      </c>
      <c r="D561" s="79">
        <v>0</v>
      </c>
      <c r="E561" s="72">
        <v>0</v>
      </c>
      <c r="F561" s="1" t="s">
        <v>30</v>
      </c>
    </row>
    <row r="562" spans="1:6" x14ac:dyDescent="0.35">
      <c r="A562" s="1"/>
      <c r="B562" s="1" t="s">
        <v>251</v>
      </c>
      <c r="C562" s="79">
        <v>0</v>
      </c>
      <c r="D562" s="79">
        <v>0</v>
      </c>
      <c r="E562" s="72">
        <v>0</v>
      </c>
      <c r="F562" s="1" t="s">
        <v>30</v>
      </c>
    </row>
    <row r="563" spans="1:6" x14ac:dyDescent="0.35">
      <c r="A563" s="1"/>
      <c r="B563" s="1" t="s">
        <v>269</v>
      </c>
      <c r="C563" s="79">
        <v>0</v>
      </c>
      <c r="D563" s="79">
        <v>0</v>
      </c>
      <c r="E563" s="72">
        <v>0</v>
      </c>
      <c r="F563" s="1" t="s">
        <v>30</v>
      </c>
    </row>
    <row r="564" spans="1:6" x14ac:dyDescent="0.35">
      <c r="A564" s="1"/>
      <c r="B564" s="1" t="s">
        <v>270</v>
      </c>
      <c r="C564" s="79">
        <v>0</v>
      </c>
      <c r="D564" s="79">
        <v>0</v>
      </c>
      <c r="E564" s="72">
        <v>0</v>
      </c>
      <c r="F564" s="1" t="s">
        <v>30</v>
      </c>
    </row>
    <row r="565" spans="1:6" x14ac:dyDescent="0.35">
      <c r="A565" s="1"/>
      <c r="B565" s="1" t="s">
        <v>271</v>
      </c>
      <c r="C565" s="79">
        <v>0</v>
      </c>
      <c r="D565" s="79">
        <v>0</v>
      </c>
      <c r="E565" s="72">
        <v>0</v>
      </c>
      <c r="F565" s="1" t="s">
        <v>30</v>
      </c>
    </row>
    <row r="566" spans="1:6" x14ac:dyDescent="0.35">
      <c r="A566" s="1"/>
      <c r="B566" s="1" t="s">
        <v>253</v>
      </c>
      <c r="C566" s="79">
        <v>0</v>
      </c>
      <c r="D566" s="79">
        <v>0</v>
      </c>
      <c r="E566" s="72">
        <v>0</v>
      </c>
      <c r="F566" s="1" t="s">
        <v>30</v>
      </c>
    </row>
    <row r="567" spans="1:6" x14ac:dyDescent="0.35">
      <c r="A567" s="1"/>
      <c r="B567" s="1" t="s">
        <v>256</v>
      </c>
      <c r="C567" s="79">
        <v>0</v>
      </c>
      <c r="D567" s="79">
        <v>0</v>
      </c>
      <c r="E567" s="72">
        <v>0</v>
      </c>
      <c r="F567" s="1" t="s">
        <v>30</v>
      </c>
    </row>
    <row r="568" spans="1:6" x14ac:dyDescent="0.35">
      <c r="A568" s="1"/>
      <c r="B568" s="1" t="s">
        <v>268</v>
      </c>
      <c r="C568" s="79">
        <v>0</v>
      </c>
      <c r="D568" s="79">
        <v>0</v>
      </c>
      <c r="E568" s="72">
        <v>0</v>
      </c>
      <c r="F568" s="1" t="s">
        <v>30</v>
      </c>
    </row>
    <row r="569" spans="1:6" x14ac:dyDescent="0.35">
      <c r="A569" s="1"/>
      <c r="B569" s="1"/>
      <c r="C569" s="79"/>
      <c r="D569" s="79"/>
      <c r="E569" s="1"/>
      <c r="F569" s="1"/>
    </row>
    <row r="570" spans="1:6" x14ac:dyDescent="0.35">
      <c r="A570" s="1" t="s">
        <v>108</v>
      </c>
      <c r="B570" s="1"/>
      <c r="C570" s="79">
        <v>2.529E-3</v>
      </c>
      <c r="D570" s="79">
        <v>1</v>
      </c>
      <c r="E570" s="72">
        <v>405530</v>
      </c>
      <c r="F570" s="1" t="str">
        <f>F568</f>
        <v>OK</v>
      </c>
    </row>
    <row r="571" spans="1:6" x14ac:dyDescent="0.35">
      <c r="A571" s="1" t="s">
        <v>258</v>
      </c>
      <c r="B571" s="1"/>
      <c r="C571" s="79"/>
      <c r="D571" s="79"/>
      <c r="E571" s="72">
        <v>160365748</v>
      </c>
      <c r="F571" s="1" t="str">
        <f>F570</f>
        <v>OK</v>
      </c>
    </row>
    <row r="572" spans="1:6" x14ac:dyDescent="0.35">
      <c r="A572" s="1" t="s">
        <v>107</v>
      </c>
      <c r="B572" s="1"/>
      <c r="C572" s="79"/>
      <c r="D572" s="79"/>
      <c r="E572" s="1">
        <v>484</v>
      </c>
      <c r="F572" s="1" t="str">
        <f>F571</f>
        <v>OK</v>
      </c>
    </row>
    <row r="573" spans="1:6" x14ac:dyDescent="0.35">
      <c r="A573" s="1"/>
      <c r="B573" s="1"/>
      <c r="C573" s="79"/>
      <c r="D573" s="79"/>
      <c r="E573" s="1"/>
      <c r="F573" s="1"/>
    </row>
    <row r="574" spans="1:6" x14ac:dyDescent="0.35">
      <c r="A574" s="1" t="s">
        <v>51</v>
      </c>
      <c r="B574" s="1" t="s">
        <v>254</v>
      </c>
      <c r="C574" s="79">
        <v>1.14E-3</v>
      </c>
      <c r="D574" s="79">
        <v>0.81595600000000001</v>
      </c>
      <c r="E574" s="72">
        <v>799274</v>
      </c>
      <c r="F574" s="1" t="s">
        <v>51</v>
      </c>
    </row>
    <row r="575" spans="1:6" x14ac:dyDescent="0.35">
      <c r="A575" s="1"/>
      <c r="B575" s="1" t="s">
        <v>256</v>
      </c>
      <c r="C575" s="79">
        <v>2.5700000000000001E-4</v>
      </c>
      <c r="D575" s="79">
        <v>0.18404400000000001</v>
      </c>
      <c r="E575" s="72">
        <v>180281</v>
      </c>
      <c r="F575" s="1" t="s">
        <v>51</v>
      </c>
    </row>
    <row r="576" spans="1:6" x14ac:dyDescent="0.35">
      <c r="A576" s="1"/>
      <c r="B576" s="1" t="s">
        <v>249</v>
      </c>
      <c r="C576" s="79">
        <v>0</v>
      </c>
      <c r="D576" s="79">
        <v>0</v>
      </c>
      <c r="E576" s="72">
        <v>0</v>
      </c>
      <c r="F576" s="1" t="s">
        <v>51</v>
      </c>
    </row>
    <row r="577" spans="1:6" x14ac:dyDescent="0.35">
      <c r="A577" s="1"/>
      <c r="B577" s="1" t="s">
        <v>250</v>
      </c>
      <c r="C577" s="79">
        <v>0</v>
      </c>
      <c r="D577" s="79">
        <v>0</v>
      </c>
      <c r="E577" s="72">
        <v>0</v>
      </c>
      <c r="F577" s="1" t="s">
        <v>51</v>
      </c>
    </row>
    <row r="578" spans="1:6" x14ac:dyDescent="0.35">
      <c r="A578" s="1"/>
      <c r="B578" s="1" t="s">
        <v>251</v>
      </c>
      <c r="C578" s="79">
        <v>0</v>
      </c>
      <c r="D578" s="79">
        <v>0</v>
      </c>
      <c r="E578" s="72">
        <v>0</v>
      </c>
      <c r="F578" s="1" t="s">
        <v>51</v>
      </c>
    </row>
    <row r="579" spans="1:6" x14ac:dyDescent="0.35">
      <c r="A579" s="1"/>
      <c r="B579" s="1" t="s">
        <v>269</v>
      </c>
      <c r="C579" s="79">
        <v>0</v>
      </c>
      <c r="D579" s="79">
        <v>0</v>
      </c>
      <c r="E579" s="72">
        <v>0</v>
      </c>
      <c r="F579" s="1" t="s">
        <v>51</v>
      </c>
    </row>
    <row r="580" spans="1:6" x14ac:dyDescent="0.35">
      <c r="A580" s="1"/>
      <c r="B580" s="1" t="s">
        <v>270</v>
      </c>
      <c r="C580" s="79">
        <v>0</v>
      </c>
      <c r="D580" s="79">
        <v>0</v>
      </c>
      <c r="E580" s="72">
        <v>0</v>
      </c>
      <c r="F580" s="1" t="s">
        <v>51</v>
      </c>
    </row>
    <row r="581" spans="1:6" x14ac:dyDescent="0.35">
      <c r="A581" s="1"/>
      <c r="B581" s="1" t="s">
        <v>271</v>
      </c>
      <c r="C581" s="79">
        <v>0</v>
      </c>
      <c r="D581" s="79">
        <v>0</v>
      </c>
      <c r="E581" s="72">
        <v>0</v>
      </c>
      <c r="F581" s="1" t="s">
        <v>51</v>
      </c>
    </row>
    <row r="582" spans="1:6" x14ac:dyDescent="0.35">
      <c r="A582" s="1"/>
      <c r="B582" s="1" t="s">
        <v>253</v>
      </c>
      <c r="C582" s="79">
        <v>0</v>
      </c>
      <c r="D582" s="79">
        <v>0</v>
      </c>
      <c r="E582" s="72">
        <v>0</v>
      </c>
      <c r="F582" s="1" t="s">
        <v>51</v>
      </c>
    </row>
    <row r="583" spans="1:6" x14ac:dyDescent="0.35">
      <c r="A583" s="1"/>
      <c r="B583" s="1" t="s">
        <v>268</v>
      </c>
      <c r="C583" s="79">
        <v>0</v>
      </c>
      <c r="D583" s="79">
        <v>0</v>
      </c>
      <c r="E583" s="72">
        <v>0</v>
      </c>
      <c r="F583" s="1" t="s">
        <v>51</v>
      </c>
    </row>
    <row r="584" spans="1:6" x14ac:dyDescent="0.35">
      <c r="A584" s="1"/>
      <c r="B584" s="1"/>
      <c r="C584" s="79"/>
      <c r="D584" s="79"/>
      <c r="E584" s="1"/>
      <c r="F584" s="1"/>
    </row>
    <row r="585" spans="1:6" x14ac:dyDescent="0.35">
      <c r="A585" s="1" t="s">
        <v>108</v>
      </c>
      <c r="B585" s="1"/>
      <c r="C585" s="79">
        <v>1.397E-3</v>
      </c>
      <c r="D585" s="79">
        <v>1</v>
      </c>
      <c r="E585" s="72">
        <v>979555</v>
      </c>
      <c r="F585" s="1" t="str">
        <f>F583</f>
        <v>OR</v>
      </c>
    </row>
    <row r="586" spans="1:6" x14ac:dyDescent="0.35">
      <c r="A586" s="1" t="s">
        <v>258</v>
      </c>
      <c r="B586" s="1"/>
      <c r="C586" s="79"/>
      <c r="D586" s="79"/>
      <c r="E586" s="72">
        <v>701119313</v>
      </c>
      <c r="F586" s="1" t="str">
        <f>F585</f>
        <v>OR</v>
      </c>
    </row>
    <row r="587" spans="1:6" x14ac:dyDescent="0.35">
      <c r="A587" s="1" t="s">
        <v>107</v>
      </c>
      <c r="B587" s="1"/>
      <c r="C587" s="79"/>
      <c r="D587" s="79"/>
      <c r="E587" s="1">
        <v>430</v>
      </c>
      <c r="F587" s="1" t="str">
        <f>F586</f>
        <v>OR</v>
      </c>
    </row>
    <row r="588" spans="1:6" x14ac:dyDescent="0.35">
      <c r="A588" s="1"/>
      <c r="B588" s="1"/>
      <c r="C588" s="79"/>
      <c r="D588" s="79"/>
      <c r="E588" s="1"/>
      <c r="F588" s="1"/>
    </row>
    <row r="589" spans="1:6" x14ac:dyDescent="0.35">
      <c r="A589" s="1" t="s">
        <v>13</v>
      </c>
      <c r="B589" s="1" t="s">
        <v>249</v>
      </c>
      <c r="C589" s="79">
        <v>2.1100000000000001E-4</v>
      </c>
      <c r="D589" s="79">
        <v>0.670987</v>
      </c>
      <c r="E589" s="72">
        <v>403695</v>
      </c>
      <c r="F589" s="1" t="s">
        <v>13</v>
      </c>
    </row>
    <row r="590" spans="1:6" x14ac:dyDescent="0.35">
      <c r="A590" s="1"/>
      <c r="B590" s="1" t="s">
        <v>256</v>
      </c>
      <c r="C590" s="79">
        <v>1.0399999999999999E-4</v>
      </c>
      <c r="D590" s="79">
        <v>0.329013</v>
      </c>
      <c r="E590" s="72">
        <v>197948</v>
      </c>
      <c r="F590" s="1" t="s">
        <v>13</v>
      </c>
    </row>
    <row r="591" spans="1:6" x14ac:dyDescent="0.35">
      <c r="A591" s="1"/>
      <c r="B591" s="1" t="s">
        <v>254</v>
      </c>
      <c r="C591" s="79">
        <v>0</v>
      </c>
      <c r="D591" s="79">
        <v>0</v>
      </c>
      <c r="E591" s="72">
        <v>0</v>
      </c>
      <c r="F591" s="1" t="s">
        <v>13</v>
      </c>
    </row>
    <row r="592" spans="1:6" x14ac:dyDescent="0.35">
      <c r="A592" s="1"/>
      <c r="B592" s="1" t="s">
        <v>250</v>
      </c>
      <c r="C592" s="79">
        <v>0</v>
      </c>
      <c r="D592" s="79">
        <v>0</v>
      </c>
      <c r="E592" s="72">
        <v>0</v>
      </c>
      <c r="F592" s="1" t="s">
        <v>13</v>
      </c>
    </row>
    <row r="593" spans="1:6" x14ac:dyDescent="0.35">
      <c r="A593" s="1"/>
      <c r="B593" s="1" t="s">
        <v>251</v>
      </c>
      <c r="C593" s="79">
        <v>0</v>
      </c>
      <c r="D593" s="79">
        <v>0</v>
      </c>
      <c r="E593" s="72">
        <v>0</v>
      </c>
      <c r="F593" s="1" t="s">
        <v>13</v>
      </c>
    </row>
    <row r="594" spans="1:6" x14ac:dyDescent="0.35">
      <c r="A594" s="1"/>
      <c r="B594" s="1" t="s">
        <v>269</v>
      </c>
      <c r="C594" s="79">
        <v>0</v>
      </c>
      <c r="D594" s="79">
        <v>0</v>
      </c>
      <c r="E594" s="72">
        <v>0</v>
      </c>
      <c r="F594" s="1" t="s">
        <v>13</v>
      </c>
    </row>
    <row r="595" spans="1:6" x14ac:dyDescent="0.35">
      <c r="A595" s="1"/>
      <c r="B595" s="1" t="s">
        <v>270</v>
      </c>
      <c r="C595" s="79">
        <v>0</v>
      </c>
      <c r="D595" s="79">
        <v>0</v>
      </c>
      <c r="E595" s="72">
        <v>0</v>
      </c>
      <c r="F595" s="1" t="s">
        <v>13</v>
      </c>
    </row>
    <row r="596" spans="1:6" x14ac:dyDescent="0.35">
      <c r="A596" s="1"/>
      <c r="B596" s="1" t="s">
        <v>271</v>
      </c>
      <c r="C596" s="79">
        <v>0</v>
      </c>
      <c r="D596" s="79">
        <v>0</v>
      </c>
      <c r="E596" s="72">
        <v>0</v>
      </c>
      <c r="F596" s="1" t="s">
        <v>13</v>
      </c>
    </row>
    <row r="597" spans="1:6" x14ac:dyDescent="0.35">
      <c r="A597" s="1"/>
      <c r="B597" s="1" t="s">
        <v>253</v>
      </c>
      <c r="C597" s="79">
        <v>0</v>
      </c>
      <c r="D597" s="79">
        <v>0</v>
      </c>
      <c r="E597" s="72">
        <v>0</v>
      </c>
      <c r="F597" s="1" t="s">
        <v>13</v>
      </c>
    </row>
    <row r="598" spans="1:6" x14ac:dyDescent="0.35">
      <c r="A598" s="1"/>
      <c r="B598" s="1" t="s">
        <v>268</v>
      </c>
      <c r="C598" s="79">
        <v>0</v>
      </c>
      <c r="D598" s="79">
        <v>0</v>
      </c>
      <c r="E598" s="72">
        <v>0</v>
      </c>
      <c r="F598" s="1" t="s">
        <v>13</v>
      </c>
    </row>
    <row r="599" spans="1:6" x14ac:dyDescent="0.35">
      <c r="A599" s="1"/>
      <c r="B599" s="1"/>
      <c r="C599" s="79"/>
      <c r="D599" s="79"/>
      <c r="E599" s="1"/>
      <c r="F599" s="1"/>
    </row>
    <row r="600" spans="1:6" x14ac:dyDescent="0.35">
      <c r="A600" s="1" t="s">
        <v>108</v>
      </c>
      <c r="B600" s="1"/>
      <c r="C600" s="79">
        <v>3.1500000000000001E-4</v>
      </c>
      <c r="D600" s="79">
        <v>1</v>
      </c>
      <c r="E600" s="72">
        <v>601643</v>
      </c>
      <c r="F600" s="1" t="str">
        <f>F598</f>
        <v>PA</v>
      </c>
    </row>
    <row r="601" spans="1:6" x14ac:dyDescent="0.35">
      <c r="A601" s="1" t="s">
        <v>258</v>
      </c>
      <c r="B601" s="1"/>
      <c r="C601" s="79"/>
      <c r="D601" s="79"/>
      <c r="E601" s="72">
        <v>1910318009</v>
      </c>
      <c r="F601" s="1" t="str">
        <f>F600</f>
        <v>PA</v>
      </c>
    </row>
    <row r="602" spans="1:6" x14ac:dyDescent="0.35">
      <c r="A602" s="1" t="s">
        <v>107</v>
      </c>
      <c r="B602" s="1"/>
      <c r="C602" s="79"/>
      <c r="D602" s="79"/>
      <c r="E602" s="1">
        <v>480</v>
      </c>
      <c r="F602" s="1" t="str">
        <f>F601</f>
        <v>PA</v>
      </c>
    </row>
    <row r="603" spans="1:6" x14ac:dyDescent="0.35">
      <c r="A603" s="1"/>
      <c r="B603" s="1"/>
      <c r="C603" s="79"/>
      <c r="D603" s="79"/>
      <c r="E603" s="1"/>
      <c r="F603" s="1"/>
    </row>
    <row r="604" spans="1:6" x14ac:dyDescent="0.35">
      <c r="A604" s="1" t="s">
        <v>7</v>
      </c>
      <c r="B604" s="1" t="s">
        <v>254</v>
      </c>
      <c r="C604" s="79">
        <v>1.9419999999999999E-3</v>
      </c>
      <c r="D604" s="79">
        <v>0.83303300000000002</v>
      </c>
      <c r="E604" s="72">
        <v>348356</v>
      </c>
      <c r="F604" s="1" t="s">
        <v>7</v>
      </c>
    </row>
    <row r="605" spans="1:6" x14ac:dyDescent="0.35">
      <c r="A605" s="1"/>
      <c r="B605" s="1" t="s">
        <v>249</v>
      </c>
      <c r="C605" s="79">
        <v>3.8900000000000002E-4</v>
      </c>
      <c r="D605" s="79">
        <v>0.166967</v>
      </c>
      <c r="E605" s="72">
        <v>69822</v>
      </c>
      <c r="F605" s="1" t="s">
        <v>7</v>
      </c>
    </row>
    <row r="606" spans="1:6" x14ac:dyDescent="0.35">
      <c r="A606" s="1"/>
      <c r="B606" s="1" t="s">
        <v>250</v>
      </c>
      <c r="C606" s="79">
        <v>0</v>
      </c>
      <c r="D606" s="79">
        <v>0</v>
      </c>
      <c r="E606" s="72">
        <v>0</v>
      </c>
      <c r="F606" s="1" t="s">
        <v>7</v>
      </c>
    </row>
    <row r="607" spans="1:6" x14ac:dyDescent="0.35">
      <c r="A607" s="1"/>
      <c r="B607" s="1" t="s">
        <v>251</v>
      </c>
      <c r="C607" s="79">
        <v>0</v>
      </c>
      <c r="D607" s="79">
        <v>0</v>
      </c>
      <c r="E607" s="72">
        <v>0</v>
      </c>
      <c r="F607" s="1" t="s">
        <v>7</v>
      </c>
    </row>
    <row r="608" spans="1:6" x14ac:dyDescent="0.35">
      <c r="A608" s="1"/>
      <c r="B608" s="1" t="s">
        <v>269</v>
      </c>
      <c r="C608" s="79">
        <v>0</v>
      </c>
      <c r="D608" s="79">
        <v>0</v>
      </c>
      <c r="E608" s="72">
        <v>0</v>
      </c>
      <c r="F608" s="1" t="s">
        <v>7</v>
      </c>
    </row>
    <row r="609" spans="1:6" x14ac:dyDescent="0.35">
      <c r="A609" s="1"/>
      <c r="B609" s="1" t="s">
        <v>270</v>
      </c>
      <c r="C609" s="79">
        <v>0</v>
      </c>
      <c r="D609" s="79">
        <v>0</v>
      </c>
      <c r="E609" s="72">
        <v>0</v>
      </c>
      <c r="F609" s="1" t="s">
        <v>7</v>
      </c>
    </row>
    <row r="610" spans="1:6" x14ac:dyDescent="0.35">
      <c r="A610" s="1"/>
      <c r="B610" s="1" t="s">
        <v>271</v>
      </c>
      <c r="C610" s="79">
        <v>0</v>
      </c>
      <c r="D610" s="79">
        <v>0</v>
      </c>
      <c r="E610" s="72">
        <v>0</v>
      </c>
      <c r="F610" s="1" t="s">
        <v>7</v>
      </c>
    </row>
    <row r="611" spans="1:6" x14ac:dyDescent="0.35">
      <c r="A611" s="1"/>
      <c r="B611" s="1" t="s">
        <v>253</v>
      </c>
      <c r="C611" s="79">
        <v>0</v>
      </c>
      <c r="D611" s="79">
        <v>0</v>
      </c>
      <c r="E611" s="72">
        <v>0</v>
      </c>
      <c r="F611" s="1" t="s">
        <v>7</v>
      </c>
    </row>
    <row r="612" spans="1:6" x14ac:dyDescent="0.35">
      <c r="A612" s="1"/>
      <c r="B612" s="1" t="s">
        <v>256</v>
      </c>
      <c r="C612" s="79">
        <v>0</v>
      </c>
      <c r="D612" s="79">
        <v>0</v>
      </c>
      <c r="E612" s="72">
        <v>0</v>
      </c>
      <c r="F612" s="1" t="s">
        <v>7</v>
      </c>
    </row>
    <row r="613" spans="1:6" x14ac:dyDescent="0.35">
      <c r="A613" s="1"/>
      <c r="B613" s="1" t="s">
        <v>268</v>
      </c>
      <c r="C613" s="79">
        <v>0</v>
      </c>
      <c r="D613" s="79">
        <v>0</v>
      </c>
      <c r="E613" s="72">
        <v>0</v>
      </c>
      <c r="F613" s="1" t="s">
        <v>7</v>
      </c>
    </row>
    <row r="614" spans="1:6" x14ac:dyDescent="0.35">
      <c r="A614" s="1"/>
      <c r="B614" s="1"/>
      <c r="C614" s="79"/>
      <c r="D614" s="79"/>
      <c r="E614" s="1"/>
      <c r="F614" s="1"/>
    </row>
    <row r="615" spans="1:6" x14ac:dyDescent="0.35">
      <c r="A615" s="1" t="s">
        <v>108</v>
      </c>
      <c r="B615" s="1"/>
      <c r="C615" s="79">
        <v>2.3310000000000002E-3</v>
      </c>
      <c r="D615" s="79">
        <v>1</v>
      </c>
      <c r="E615" s="72">
        <v>418178</v>
      </c>
      <c r="F615" s="1" t="str">
        <f>F613</f>
        <v>PR</v>
      </c>
    </row>
    <row r="616" spans="1:6" x14ac:dyDescent="0.35">
      <c r="A616" s="1" t="s">
        <v>258</v>
      </c>
      <c r="B616" s="1"/>
      <c r="C616" s="79"/>
      <c r="D616" s="79"/>
      <c r="E616" s="72">
        <v>179370053</v>
      </c>
      <c r="F616" s="1" t="str">
        <f>F615</f>
        <v>PR</v>
      </c>
    </row>
    <row r="617" spans="1:6" x14ac:dyDescent="0.35">
      <c r="A617" s="1" t="s">
        <v>107</v>
      </c>
      <c r="B617" s="1"/>
      <c r="C617" s="79"/>
      <c r="D617" s="79"/>
      <c r="E617" s="1">
        <v>407</v>
      </c>
      <c r="F617" s="1" t="str">
        <f>F616</f>
        <v>PR</v>
      </c>
    </row>
    <row r="618" spans="1:6" x14ac:dyDescent="0.35">
      <c r="A618" s="1"/>
      <c r="B618" s="1"/>
      <c r="C618" s="79"/>
      <c r="D618" s="79"/>
      <c r="E618" s="1"/>
      <c r="F618" s="1"/>
    </row>
    <row r="619" spans="1:6" x14ac:dyDescent="0.35">
      <c r="A619" s="1" t="s">
        <v>8</v>
      </c>
      <c r="B619" s="1" t="s">
        <v>268</v>
      </c>
      <c r="C619" s="79">
        <v>8.52E-4</v>
      </c>
      <c r="D619" s="79">
        <v>0.61617100000000002</v>
      </c>
      <c r="E619" s="72">
        <v>164929</v>
      </c>
      <c r="F619" s="1" t="s">
        <v>8</v>
      </c>
    </row>
    <row r="620" spans="1:6" x14ac:dyDescent="0.35">
      <c r="A620" s="1"/>
      <c r="B620" s="1" t="s">
        <v>254</v>
      </c>
      <c r="C620" s="79">
        <v>5.31E-4</v>
      </c>
      <c r="D620" s="79">
        <v>0.38382899999999998</v>
      </c>
      <c r="E620" s="72">
        <v>102739</v>
      </c>
      <c r="F620" s="1" t="s">
        <v>8</v>
      </c>
    </row>
    <row r="621" spans="1:6" x14ac:dyDescent="0.35">
      <c r="A621" s="1"/>
      <c r="B621" s="1" t="s">
        <v>249</v>
      </c>
      <c r="C621" s="79">
        <v>0</v>
      </c>
      <c r="D621" s="79">
        <v>0</v>
      </c>
      <c r="E621" s="72">
        <v>0</v>
      </c>
      <c r="F621" s="1" t="s">
        <v>8</v>
      </c>
    </row>
    <row r="622" spans="1:6" x14ac:dyDescent="0.35">
      <c r="A622" s="1"/>
      <c r="B622" s="1" t="s">
        <v>250</v>
      </c>
      <c r="C622" s="79">
        <v>0</v>
      </c>
      <c r="D622" s="79">
        <v>0</v>
      </c>
      <c r="E622" s="72">
        <v>0</v>
      </c>
      <c r="F622" s="1" t="s">
        <v>8</v>
      </c>
    </row>
    <row r="623" spans="1:6" x14ac:dyDescent="0.35">
      <c r="A623" s="1"/>
      <c r="B623" s="1" t="s">
        <v>251</v>
      </c>
      <c r="C623" s="79">
        <v>0</v>
      </c>
      <c r="D623" s="79">
        <v>0</v>
      </c>
      <c r="E623" s="72">
        <v>0</v>
      </c>
      <c r="F623" s="1" t="s">
        <v>8</v>
      </c>
    </row>
    <row r="624" spans="1:6" x14ac:dyDescent="0.35">
      <c r="A624" s="1"/>
      <c r="B624" s="1" t="s">
        <v>269</v>
      </c>
      <c r="C624" s="79">
        <v>0</v>
      </c>
      <c r="D624" s="79">
        <v>0</v>
      </c>
      <c r="E624" s="72">
        <v>0</v>
      </c>
      <c r="F624" s="1" t="s">
        <v>8</v>
      </c>
    </row>
    <row r="625" spans="1:6" x14ac:dyDescent="0.35">
      <c r="A625" s="1"/>
      <c r="B625" s="1" t="s">
        <v>270</v>
      </c>
      <c r="C625" s="79">
        <v>0</v>
      </c>
      <c r="D625" s="79">
        <v>0</v>
      </c>
      <c r="E625" s="72">
        <v>0</v>
      </c>
      <c r="F625" s="1" t="s">
        <v>8</v>
      </c>
    </row>
    <row r="626" spans="1:6" x14ac:dyDescent="0.35">
      <c r="A626" s="1"/>
      <c r="B626" s="1" t="s">
        <v>271</v>
      </c>
      <c r="C626" s="79">
        <v>0</v>
      </c>
      <c r="D626" s="79">
        <v>0</v>
      </c>
      <c r="E626" s="72">
        <v>0</v>
      </c>
      <c r="F626" s="1" t="s">
        <v>8</v>
      </c>
    </row>
    <row r="627" spans="1:6" x14ac:dyDescent="0.35">
      <c r="A627" s="1"/>
      <c r="B627" s="1" t="s">
        <v>253</v>
      </c>
      <c r="C627" s="79">
        <v>0</v>
      </c>
      <c r="D627" s="79">
        <v>0</v>
      </c>
      <c r="E627" s="72">
        <v>0</v>
      </c>
      <c r="F627" s="1" t="s">
        <v>8</v>
      </c>
    </row>
    <row r="628" spans="1:6" x14ac:dyDescent="0.35">
      <c r="A628" s="1"/>
      <c r="B628" s="1" t="s">
        <v>256</v>
      </c>
      <c r="C628" s="79">
        <v>0</v>
      </c>
      <c r="D628" s="79">
        <v>0</v>
      </c>
      <c r="E628" s="72">
        <v>0</v>
      </c>
      <c r="F628" s="1" t="s">
        <v>8</v>
      </c>
    </row>
    <row r="629" spans="1:6" x14ac:dyDescent="0.35">
      <c r="A629" s="1"/>
      <c r="B629" s="1"/>
      <c r="C629" s="79"/>
      <c r="D629" s="79"/>
      <c r="E629" s="1"/>
      <c r="F629" s="1"/>
    </row>
    <row r="630" spans="1:6" x14ac:dyDescent="0.35">
      <c r="A630" s="1" t="s">
        <v>108</v>
      </c>
      <c r="B630" s="1"/>
      <c r="C630" s="79">
        <v>1.382E-3</v>
      </c>
      <c r="D630" s="79">
        <v>1</v>
      </c>
      <c r="E630" s="72">
        <v>267668</v>
      </c>
      <c r="F630" s="1" t="str">
        <f>F628</f>
        <v>RI</v>
      </c>
    </row>
    <row r="631" spans="1:6" x14ac:dyDescent="0.35">
      <c r="A631" s="1" t="s">
        <v>258</v>
      </c>
      <c r="B631" s="1"/>
      <c r="C631" s="79"/>
      <c r="D631" s="79"/>
      <c r="E631" s="72">
        <v>193623560</v>
      </c>
      <c r="F631" s="1" t="str">
        <f>F630</f>
        <v>RI</v>
      </c>
    </row>
    <row r="632" spans="1:6" x14ac:dyDescent="0.35">
      <c r="A632" s="1" t="s">
        <v>107</v>
      </c>
      <c r="B632" s="1"/>
      <c r="C632" s="79"/>
      <c r="D632" s="79"/>
      <c r="E632" s="1">
        <v>246</v>
      </c>
      <c r="F632" s="1" t="str">
        <f>F631</f>
        <v>RI</v>
      </c>
    </row>
    <row r="633" spans="1:6" x14ac:dyDescent="0.35">
      <c r="A633" s="1"/>
      <c r="B633" s="1"/>
      <c r="C633" s="79"/>
      <c r="D633" s="79"/>
      <c r="E633" s="1"/>
      <c r="F633" s="1"/>
    </row>
    <row r="634" spans="1:6" x14ac:dyDescent="0.35">
      <c r="A634" s="1" t="s">
        <v>22</v>
      </c>
      <c r="B634" s="1" t="s">
        <v>249</v>
      </c>
      <c r="C634" s="79">
        <v>0</v>
      </c>
      <c r="D634" s="79">
        <v>0</v>
      </c>
      <c r="E634" s="72">
        <v>0</v>
      </c>
      <c r="F634" s="1" t="s">
        <v>22</v>
      </c>
    </row>
    <row r="635" spans="1:6" x14ac:dyDescent="0.35">
      <c r="A635" s="1"/>
      <c r="B635" s="1" t="s">
        <v>254</v>
      </c>
      <c r="C635" s="79">
        <v>0</v>
      </c>
      <c r="D635" s="79">
        <v>0</v>
      </c>
      <c r="E635" s="72">
        <v>0</v>
      </c>
      <c r="F635" s="1" t="s">
        <v>22</v>
      </c>
    </row>
    <row r="636" spans="1:6" x14ac:dyDescent="0.35">
      <c r="A636" s="1"/>
      <c r="B636" s="1" t="s">
        <v>250</v>
      </c>
      <c r="C636" s="79">
        <v>0</v>
      </c>
      <c r="D636" s="79">
        <v>0</v>
      </c>
      <c r="E636" s="72">
        <v>0</v>
      </c>
      <c r="F636" s="1" t="s">
        <v>22</v>
      </c>
    </row>
    <row r="637" spans="1:6" x14ac:dyDescent="0.35">
      <c r="A637" s="1"/>
      <c r="B637" s="1" t="s">
        <v>251</v>
      </c>
      <c r="C637" s="79">
        <v>0</v>
      </c>
      <c r="D637" s="79">
        <v>0</v>
      </c>
      <c r="E637" s="72">
        <v>0</v>
      </c>
      <c r="F637" s="1" t="s">
        <v>22</v>
      </c>
    </row>
    <row r="638" spans="1:6" x14ac:dyDescent="0.35">
      <c r="A638" s="1"/>
      <c r="B638" s="1" t="s">
        <v>269</v>
      </c>
      <c r="C638" s="79">
        <v>0</v>
      </c>
      <c r="D638" s="79">
        <v>0</v>
      </c>
      <c r="E638" s="72">
        <v>0</v>
      </c>
      <c r="F638" s="1" t="s">
        <v>22</v>
      </c>
    </row>
    <row r="639" spans="1:6" x14ac:dyDescent="0.35">
      <c r="A639" s="1"/>
      <c r="B639" s="1" t="s">
        <v>270</v>
      </c>
      <c r="C639" s="79">
        <v>0</v>
      </c>
      <c r="D639" s="79">
        <v>0</v>
      </c>
      <c r="E639" s="72">
        <v>0</v>
      </c>
      <c r="F639" s="1" t="s">
        <v>22</v>
      </c>
    </row>
    <row r="640" spans="1:6" x14ac:dyDescent="0.35">
      <c r="A640" s="1"/>
      <c r="B640" s="1" t="s">
        <v>271</v>
      </c>
      <c r="C640" s="79">
        <v>0</v>
      </c>
      <c r="D640" s="79">
        <v>0</v>
      </c>
      <c r="E640" s="72">
        <v>0</v>
      </c>
      <c r="F640" s="1" t="s">
        <v>22</v>
      </c>
    </row>
    <row r="641" spans="1:6" x14ac:dyDescent="0.35">
      <c r="A641" s="1"/>
      <c r="B641" s="1" t="s">
        <v>253</v>
      </c>
      <c r="C641" s="79">
        <v>0</v>
      </c>
      <c r="D641" s="79">
        <v>0</v>
      </c>
      <c r="E641" s="72">
        <v>0</v>
      </c>
      <c r="F641" s="1" t="s">
        <v>22</v>
      </c>
    </row>
    <row r="642" spans="1:6" x14ac:dyDescent="0.35">
      <c r="A642" s="1"/>
      <c r="B642" s="1" t="s">
        <v>256</v>
      </c>
      <c r="C642" s="79">
        <v>0</v>
      </c>
      <c r="D642" s="79">
        <v>0</v>
      </c>
      <c r="E642" s="72">
        <v>0</v>
      </c>
      <c r="F642" s="1" t="s">
        <v>22</v>
      </c>
    </row>
    <row r="643" spans="1:6" x14ac:dyDescent="0.35">
      <c r="A643" s="1"/>
      <c r="B643" s="1" t="s">
        <v>268</v>
      </c>
      <c r="C643" s="79">
        <v>0</v>
      </c>
      <c r="D643" s="79">
        <v>0</v>
      </c>
      <c r="E643" s="72">
        <v>0</v>
      </c>
      <c r="F643" s="1" t="s">
        <v>22</v>
      </c>
    </row>
    <row r="644" spans="1:6" x14ac:dyDescent="0.35">
      <c r="A644" s="1"/>
      <c r="B644" s="1"/>
      <c r="C644" s="79"/>
      <c r="D644" s="79"/>
      <c r="E644" s="1"/>
      <c r="F644" s="1"/>
    </row>
    <row r="645" spans="1:6" x14ac:dyDescent="0.35">
      <c r="A645" s="1" t="s">
        <v>108</v>
      </c>
      <c r="B645" s="1"/>
      <c r="C645" s="79">
        <v>0</v>
      </c>
      <c r="D645" s="79">
        <v>0</v>
      </c>
      <c r="E645" s="72">
        <v>0</v>
      </c>
      <c r="F645" s="1" t="str">
        <f>F643</f>
        <v>SC</v>
      </c>
    </row>
    <row r="646" spans="1:6" x14ac:dyDescent="0.35">
      <c r="A646" s="1" t="s">
        <v>258</v>
      </c>
      <c r="B646" s="1"/>
      <c r="C646" s="79"/>
      <c r="D646" s="79"/>
      <c r="E646" s="72">
        <v>151483240</v>
      </c>
      <c r="F646" s="1" t="str">
        <f>F645</f>
        <v>SC</v>
      </c>
    </row>
    <row r="647" spans="1:6" x14ac:dyDescent="0.35">
      <c r="A647" s="1" t="s">
        <v>107</v>
      </c>
      <c r="B647" s="1"/>
      <c r="C647" s="79"/>
      <c r="D647" s="79"/>
      <c r="E647" s="1">
        <v>504</v>
      </c>
      <c r="F647" s="1" t="str">
        <f>F646</f>
        <v>SC</v>
      </c>
    </row>
    <row r="648" spans="1:6" x14ac:dyDescent="0.35">
      <c r="A648" s="1"/>
      <c r="B648" s="1"/>
      <c r="C648" s="79"/>
      <c r="D648" s="79"/>
      <c r="E648" s="1"/>
      <c r="F648" s="1"/>
    </row>
    <row r="649" spans="1:6" x14ac:dyDescent="0.35">
      <c r="A649" s="1" t="s">
        <v>31</v>
      </c>
      <c r="B649" s="1" t="s">
        <v>249</v>
      </c>
      <c r="C649" s="79">
        <v>5.9199999999999997E-4</v>
      </c>
      <c r="D649" s="79">
        <v>0.77376699999999998</v>
      </c>
      <c r="E649" s="72">
        <v>17959</v>
      </c>
      <c r="F649" s="1" t="s">
        <v>31</v>
      </c>
    </row>
    <row r="650" spans="1:6" x14ac:dyDescent="0.35">
      <c r="A650" s="1"/>
      <c r="B650" s="1" t="s">
        <v>254</v>
      </c>
      <c r="C650" s="79">
        <v>1.73E-4</v>
      </c>
      <c r="D650" s="79">
        <v>0.22623299999999999</v>
      </c>
      <c r="E650" s="72">
        <v>5251</v>
      </c>
      <c r="F650" s="1" t="s">
        <v>31</v>
      </c>
    </row>
    <row r="651" spans="1:6" x14ac:dyDescent="0.35">
      <c r="A651" s="1"/>
      <c r="B651" s="1" t="s">
        <v>250</v>
      </c>
      <c r="C651" s="79">
        <v>0</v>
      </c>
      <c r="D651" s="79">
        <v>0</v>
      </c>
      <c r="E651" s="72">
        <v>0</v>
      </c>
      <c r="F651" s="1" t="s">
        <v>31</v>
      </c>
    </row>
    <row r="652" spans="1:6" x14ac:dyDescent="0.35">
      <c r="A652" s="1"/>
      <c r="B652" s="1" t="s">
        <v>251</v>
      </c>
      <c r="C652" s="79">
        <v>0</v>
      </c>
      <c r="D652" s="79">
        <v>0</v>
      </c>
      <c r="E652" s="72">
        <v>0</v>
      </c>
      <c r="F652" s="1" t="s">
        <v>31</v>
      </c>
    </row>
    <row r="653" spans="1:6" x14ac:dyDescent="0.35">
      <c r="A653" s="1"/>
      <c r="B653" s="1" t="s">
        <v>269</v>
      </c>
      <c r="C653" s="79">
        <v>0</v>
      </c>
      <c r="D653" s="79">
        <v>0</v>
      </c>
      <c r="E653" s="72">
        <v>0</v>
      </c>
      <c r="F653" s="1" t="s">
        <v>31</v>
      </c>
    </row>
    <row r="654" spans="1:6" x14ac:dyDescent="0.35">
      <c r="A654" s="1"/>
      <c r="B654" s="1" t="s">
        <v>270</v>
      </c>
      <c r="C654" s="79">
        <v>0</v>
      </c>
      <c r="D654" s="79">
        <v>0</v>
      </c>
      <c r="E654" s="72">
        <v>0</v>
      </c>
      <c r="F654" s="1" t="s">
        <v>31</v>
      </c>
    </row>
    <row r="655" spans="1:6" x14ac:dyDescent="0.35">
      <c r="A655" s="1"/>
      <c r="B655" s="1" t="s">
        <v>271</v>
      </c>
      <c r="C655" s="79">
        <v>0</v>
      </c>
      <c r="D655" s="79">
        <v>0</v>
      </c>
      <c r="E655" s="72">
        <v>0</v>
      </c>
      <c r="F655" s="1" t="s">
        <v>31</v>
      </c>
    </row>
    <row r="656" spans="1:6" x14ac:dyDescent="0.35">
      <c r="A656" s="1"/>
      <c r="B656" s="1" t="s">
        <v>253</v>
      </c>
      <c r="C656" s="79">
        <v>0</v>
      </c>
      <c r="D656" s="79">
        <v>0</v>
      </c>
      <c r="E656" s="72">
        <v>0</v>
      </c>
      <c r="F656" s="1" t="s">
        <v>31</v>
      </c>
    </row>
    <row r="657" spans="1:6" x14ac:dyDescent="0.35">
      <c r="A657" s="1"/>
      <c r="B657" s="1" t="s">
        <v>256</v>
      </c>
      <c r="C657" s="79">
        <v>0</v>
      </c>
      <c r="D657" s="79">
        <v>0</v>
      </c>
      <c r="E657" s="72">
        <v>0</v>
      </c>
      <c r="F657" s="1" t="s">
        <v>31</v>
      </c>
    </row>
    <row r="658" spans="1:6" x14ac:dyDescent="0.35">
      <c r="A658" s="1"/>
      <c r="B658" s="1" t="s">
        <v>268</v>
      </c>
      <c r="C658" s="79">
        <v>0</v>
      </c>
      <c r="D658" s="79">
        <v>0</v>
      </c>
      <c r="E658" s="72">
        <v>0</v>
      </c>
      <c r="F658" s="1" t="s">
        <v>31</v>
      </c>
    </row>
    <row r="659" spans="1:6" x14ac:dyDescent="0.35">
      <c r="A659" s="1"/>
      <c r="B659" s="1"/>
      <c r="C659" s="79"/>
      <c r="D659" s="79"/>
      <c r="E659" s="1"/>
      <c r="F659" s="1"/>
    </row>
    <row r="660" spans="1:6" x14ac:dyDescent="0.35">
      <c r="A660" s="1" t="s">
        <v>108</v>
      </c>
      <c r="B660" s="1"/>
      <c r="C660" s="79">
        <v>7.6599999999999997E-4</v>
      </c>
      <c r="D660" s="79">
        <v>1</v>
      </c>
      <c r="E660" s="72">
        <v>23210</v>
      </c>
      <c r="F660" s="1" t="str">
        <f>F658</f>
        <v>SD</v>
      </c>
    </row>
    <row r="661" spans="1:6" x14ac:dyDescent="0.35">
      <c r="A661" s="1" t="s">
        <v>258</v>
      </c>
      <c r="B661" s="1"/>
      <c r="C661" s="79"/>
      <c r="D661" s="79"/>
      <c r="E661" s="72">
        <v>30313156</v>
      </c>
      <c r="F661" s="1" t="str">
        <f>F660</f>
        <v>SD</v>
      </c>
    </row>
    <row r="662" spans="1:6" x14ac:dyDescent="0.35">
      <c r="A662" s="1" t="s">
        <v>107</v>
      </c>
      <c r="B662" s="1"/>
      <c r="C662" s="79"/>
      <c r="D662" s="79"/>
      <c r="E662" s="1">
        <v>361</v>
      </c>
      <c r="F662" s="1" t="str">
        <f>F661</f>
        <v>SD</v>
      </c>
    </row>
    <row r="663" spans="1:6" x14ac:dyDescent="0.35">
      <c r="A663" s="1"/>
      <c r="B663" s="1"/>
      <c r="C663" s="79"/>
      <c r="D663" s="79"/>
      <c r="E663" s="1"/>
      <c r="F663" s="1"/>
    </row>
    <row r="664" spans="1:6" x14ac:dyDescent="0.35">
      <c r="A664" s="1" t="s">
        <v>23</v>
      </c>
      <c r="B664" s="1" t="s">
        <v>254</v>
      </c>
      <c r="C664" s="79">
        <v>1.8E-5</v>
      </c>
      <c r="D664" s="79">
        <v>1</v>
      </c>
      <c r="E664" s="72">
        <v>3155</v>
      </c>
      <c r="F664" s="1" t="s">
        <v>23</v>
      </c>
    </row>
    <row r="665" spans="1:6" x14ac:dyDescent="0.35">
      <c r="A665" s="1"/>
      <c r="B665" s="1" t="s">
        <v>249</v>
      </c>
      <c r="C665" s="79">
        <v>0</v>
      </c>
      <c r="D665" s="79">
        <v>0</v>
      </c>
      <c r="E665" s="72">
        <v>0</v>
      </c>
      <c r="F665" s="1" t="s">
        <v>23</v>
      </c>
    </row>
    <row r="666" spans="1:6" x14ac:dyDescent="0.35">
      <c r="A666" s="1"/>
      <c r="B666" s="1" t="s">
        <v>250</v>
      </c>
      <c r="C666" s="79">
        <v>0</v>
      </c>
      <c r="D666" s="79">
        <v>0</v>
      </c>
      <c r="E666" s="72">
        <v>0</v>
      </c>
      <c r="F666" s="1" t="s">
        <v>23</v>
      </c>
    </row>
    <row r="667" spans="1:6" x14ac:dyDescent="0.35">
      <c r="A667" s="1"/>
      <c r="B667" s="1" t="s">
        <v>251</v>
      </c>
      <c r="C667" s="79">
        <v>0</v>
      </c>
      <c r="D667" s="79">
        <v>0</v>
      </c>
      <c r="E667" s="72">
        <v>0</v>
      </c>
      <c r="F667" s="1" t="s">
        <v>23</v>
      </c>
    </row>
    <row r="668" spans="1:6" x14ac:dyDescent="0.35">
      <c r="A668" s="1"/>
      <c r="B668" s="1" t="s">
        <v>269</v>
      </c>
      <c r="C668" s="79">
        <v>0</v>
      </c>
      <c r="D668" s="79">
        <v>0</v>
      </c>
      <c r="E668" s="72">
        <v>0</v>
      </c>
      <c r="F668" s="1" t="s">
        <v>23</v>
      </c>
    </row>
    <row r="669" spans="1:6" x14ac:dyDescent="0.35">
      <c r="A669" s="1"/>
      <c r="B669" s="1" t="s">
        <v>270</v>
      </c>
      <c r="C669" s="79">
        <v>0</v>
      </c>
      <c r="D669" s="79">
        <v>0</v>
      </c>
      <c r="E669" s="72">
        <v>0</v>
      </c>
      <c r="F669" s="1" t="s">
        <v>23</v>
      </c>
    </row>
    <row r="670" spans="1:6" x14ac:dyDescent="0.35">
      <c r="A670" s="1"/>
      <c r="B670" s="1" t="s">
        <v>271</v>
      </c>
      <c r="C670" s="79">
        <v>0</v>
      </c>
      <c r="D670" s="79">
        <v>0</v>
      </c>
      <c r="E670" s="72">
        <v>0</v>
      </c>
      <c r="F670" s="1" t="s">
        <v>23</v>
      </c>
    </row>
    <row r="671" spans="1:6" x14ac:dyDescent="0.35">
      <c r="A671" s="1"/>
      <c r="B671" s="1" t="s">
        <v>253</v>
      </c>
      <c r="C671" s="79">
        <v>0</v>
      </c>
      <c r="D671" s="79">
        <v>0</v>
      </c>
      <c r="E671" s="72">
        <v>0</v>
      </c>
      <c r="F671" s="1" t="s">
        <v>23</v>
      </c>
    </row>
    <row r="672" spans="1:6" x14ac:dyDescent="0.35">
      <c r="A672" s="1"/>
      <c r="B672" s="1" t="s">
        <v>256</v>
      </c>
      <c r="C672" s="79">
        <v>0</v>
      </c>
      <c r="D672" s="79">
        <v>0</v>
      </c>
      <c r="E672" s="72">
        <v>0</v>
      </c>
      <c r="F672" s="1" t="s">
        <v>23</v>
      </c>
    </row>
    <row r="673" spans="1:6" x14ac:dyDescent="0.35">
      <c r="A673" s="1"/>
      <c r="B673" s="1" t="s">
        <v>268</v>
      </c>
      <c r="C673" s="79">
        <v>0</v>
      </c>
      <c r="D673" s="79">
        <v>0</v>
      </c>
      <c r="E673" s="72">
        <v>0</v>
      </c>
      <c r="F673" s="1" t="s">
        <v>23</v>
      </c>
    </row>
    <row r="674" spans="1:6" x14ac:dyDescent="0.35">
      <c r="A674" s="1"/>
      <c r="B674" s="1"/>
      <c r="C674" s="79"/>
      <c r="D674" s="79"/>
      <c r="E674" s="1"/>
      <c r="F674" s="1"/>
    </row>
    <row r="675" spans="1:6" x14ac:dyDescent="0.35">
      <c r="A675" s="1" t="s">
        <v>108</v>
      </c>
      <c r="B675" s="1"/>
      <c r="C675" s="79">
        <v>1.8E-5</v>
      </c>
      <c r="D675" s="79">
        <v>1</v>
      </c>
      <c r="E675" s="72">
        <v>3155</v>
      </c>
      <c r="F675" s="1" t="str">
        <f>F673</f>
        <v>TN</v>
      </c>
    </row>
    <row r="676" spans="1:6" x14ac:dyDescent="0.35">
      <c r="A676" s="1" t="s">
        <v>258</v>
      </c>
      <c r="B676" s="1"/>
      <c r="C676" s="79"/>
      <c r="D676" s="79"/>
      <c r="E676" s="72">
        <v>177198822</v>
      </c>
      <c r="F676" s="1" t="str">
        <f>F675</f>
        <v>TN</v>
      </c>
    </row>
    <row r="677" spans="1:6" x14ac:dyDescent="0.35">
      <c r="A677" s="1" t="s">
        <v>107</v>
      </c>
      <c r="B677" s="1"/>
      <c r="C677" s="79"/>
      <c r="D677" s="79"/>
      <c r="E677" s="1">
        <v>480</v>
      </c>
      <c r="F677" s="1" t="str">
        <f>F676</f>
        <v>TN</v>
      </c>
    </row>
    <row r="678" spans="1:6" x14ac:dyDescent="0.35">
      <c r="A678" s="1"/>
      <c r="B678" s="1"/>
      <c r="C678" s="79"/>
      <c r="D678" s="79"/>
      <c r="E678" s="1"/>
      <c r="F678" s="1"/>
    </row>
    <row r="679" spans="1:6" x14ac:dyDescent="0.35">
      <c r="A679" s="1" t="s">
        <v>32</v>
      </c>
      <c r="B679" s="1" t="s">
        <v>249</v>
      </c>
      <c r="C679" s="79">
        <v>2.4970000000000001E-3</v>
      </c>
      <c r="D679" s="79">
        <v>0.64406399999999997</v>
      </c>
      <c r="E679" s="72">
        <v>6806565</v>
      </c>
      <c r="F679" s="1" t="s">
        <v>32</v>
      </c>
    </row>
    <row r="680" spans="1:6" x14ac:dyDescent="0.35">
      <c r="A680" s="1"/>
      <c r="B680" s="1" t="s">
        <v>254</v>
      </c>
      <c r="C680" s="79">
        <v>1.3799999999999999E-3</v>
      </c>
      <c r="D680" s="79">
        <v>0.35593599999999997</v>
      </c>
      <c r="E680" s="72">
        <v>3761593</v>
      </c>
      <c r="F680" s="1" t="s">
        <v>32</v>
      </c>
    </row>
    <row r="681" spans="1:6" x14ac:dyDescent="0.35">
      <c r="A681" s="1"/>
      <c r="B681" s="1" t="s">
        <v>250</v>
      </c>
      <c r="C681" s="79">
        <v>0</v>
      </c>
      <c r="D681" s="79">
        <v>0</v>
      </c>
      <c r="E681" s="72">
        <v>0</v>
      </c>
      <c r="F681" s="1" t="s">
        <v>32</v>
      </c>
    </row>
    <row r="682" spans="1:6" x14ac:dyDescent="0.35">
      <c r="A682" s="1"/>
      <c r="B682" s="1" t="s">
        <v>251</v>
      </c>
      <c r="C682" s="79">
        <v>0</v>
      </c>
      <c r="D682" s="79">
        <v>0</v>
      </c>
      <c r="E682" s="72">
        <v>0</v>
      </c>
      <c r="F682" s="1" t="s">
        <v>32</v>
      </c>
    </row>
    <row r="683" spans="1:6" x14ac:dyDescent="0.35">
      <c r="A683" s="1"/>
      <c r="B683" s="1" t="s">
        <v>269</v>
      </c>
      <c r="C683" s="79">
        <v>0</v>
      </c>
      <c r="D683" s="79">
        <v>0</v>
      </c>
      <c r="E683" s="72">
        <v>0</v>
      </c>
      <c r="F683" s="1" t="s">
        <v>32</v>
      </c>
    </row>
    <row r="684" spans="1:6" x14ac:dyDescent="0.35">
      <c r="A684" s="1"/>
      <c r="B684" s="1" t="s">
        <v>270</v>
      </c>
      <c r="C684" s="79">
        <v>0</v>
      </c>
      <c r="D684" s="79">
        <v>0</v>
      </c>
      <c r="E684" s="72">
        <v>0</v>
      </c>
      <c r="F684" s="1" t="s">
        <v>32</v>
      </c>
    </row>
    <row r="685" spans="1:6" x14ac:dyDescent="0.35">
      <c r="A685" s="1"/>
      <c r="B685" s="1" t="s">
        <v>271</v>
      </c>
      <c r="C685" s="79">
        <v>0</v>
      </c>
      <c r="D685" s="79">
        <v>0</v>
      </c>
      <c r="E685" s="72">
        <v>0</v>
      </c>
      <c r="F685" s="1" t="s">
        <v>32</v>
      </c>
    </row>
    <row r="686" spans="1:6" x14ac:dyDescent="0.35">
      <c r="A686" s="1"/>
      <c r="B686" s="1" t="s">
        <v>253</v>
      </c>
      <c r="C686" s="79">
        <v>0</v>
      </c>
      <c r="D686" s="79">
        <v>0</v>
      </c>
      <c r="E686" s="72">
        <v>0</v>
      </c>
      <c r="F686" s="1" t="s">
        <v>32</v>
      </c>
    </row>
    <row r="687" spans="1:6" x14ac:dyDescent="0.35">
      <c r="A687" s="1"/>
      <c r="B687" s="1" t="s">
        <v>256</v>
      </c>
      <c r="C687" s="79">
        <v>0</v>
      </c>
      <c r="D687" s="79">
        <v>0</v>
      </c>
      <c r="E687" s="72">
        <v>0</v>
      </c>
      <c r="F687" s="1" t="s">
        <v>32</v>
      </c>
    </row>
    <row r="688" spans="1:6" x14ac:dyDescent="0.35">
      <c r="A688" s="1"/>
      <c r="B688" s="1" t="s">
        <v>268</v>
      </c>
      <c r="C688" s="79">
        <v>0</v>
      </c>
      <c r="D688" s="79">
        <v>0</v>
      </c>
      <c r="E688" s="72">
        <v>0</v>
      </c>
      <c r="F688" s="1" t="s">
        <v>32</v>
      </c>
    </row>
    <row r="689" spans="1:6" x14ac:dyDescent="0.35">
      <c r="A689" s="1"/>
      <c r="B689" s="1"/>
      <c r="C689" s="79"/>
      <c r="D689" s="79"/>
      <c r="E689" s="1"/>
      <c r="F689" s="1"/>
    </row>
    <row r="690" spans="1:6" x14ac:dyDescent="0.35">
      <c r="A690" s="1" t="s">
        <v>108</v>
      </c>
      <c r="B690" s="1"/>
      <c r="C690" s="79">
        <v>3.8769999999999998E-3</v>
      </c>
      <c r="D690" s="79">
        <v>1</v>
      </c>
      <c r="E690" s="72">
        <v>10568158</v>
      </c>
      <c r="F690" s="1" t="str">
        <f>F688</f>
        <v>TX</v>
      </c>
    </row>
    <row r="691" spans="1:6" x14ac:dyDescent="0.35">
      <c r="A691" s="1" t="s">
        <v>258</v>
      </c>
      <c r="B691" s="1"/>
      <c r="C691" s="79"/>
      <c r="D691" s="79"/>
      <c r="E691" s="72">
        <v>2725723255</v>
      </c>
      <c r="F691" s="1" t="str">
        <f>F690</f>
        <v>TX</v>
      </c>
    </row>
    <row r="692" spans="1:6" x14ac:dyDescent="0.35">
      <c r="A692" s="1" t="s">
        <v>107</v>
      </c>
      <c r="B692" s="1"/>
      <c r="C692" s="79"/>
      <c r="D692" s="79"/>
      <c r="E692" s="1">
        <v>483</v>
      </c>
      <c r="F692" s="1" t="str">
        <f>F691</f>
        <v>TX</v>
      </c>
    </row>
    <row r="693" spans="1:6" x14ac:dyDescent="0.35">
      <c r="A693" s="1"/>
      <c r="B693" s="1"/>
      <c r="C693" s="79"/>
      <c r="D693" s="79"/>
      <c r="E693" s="1"/>
      <c r="F693" s="1"/>
    </row>
    <row r="694" spans="1:6" x14ac:dyDescent="0.35">
      <c r="A694" s="1" t="s">
        <v>33</v>
      </c>
      <c r="B694" s="1" t="s">
        <v>249</v>
      </c>
      <c r="C694" s="79">
        <v>4.8899999999999996E-4</v>
      </c>
      <c r="D694" s="79">
        <v>0.58364300000000002</v>
      </c>
      <c r="E694" s="72">
        <v>131242</v>
      </c>
      <c r="F694" s="1" t="s">
        <v>33</v>
      </c>
    </row>
    <row r="695" spans="1:6" x14ac:dyDescent="0.35">
      <c r="A695" s="1"/>
      <c r="B695" s="1" t="s">
        <v>254</v>
      </c>
      <c r="C695" s="79">
        <v>3.4900000000000003E-4</v>
      </c>
      <c r="D695" s="79">
        <v>0.41635699999999998</v>
      </c>
      <c r="E695" s="72">
        <v>93625</v>
      </c>
      <c r="F695" s="1" t="s">
        <v>33</v>
      </c>
    </row>
    <row r="696" spans="1:6" x14ac:dyDescent="0.35">
      <c r="A696" s="1"/>
      <c r="B696" s="1" t="s">
        <v>250</v>
      </c>
      <c r="C696" s="79">
        <v>0</v>
      </c>
      <c r="D696" s="79">
        <v>0</v>
      </c>
      <c r="E696" s="72">
        <v>0</v>
      </c>
      <c r="F696" s="1" t="s">
        <v>33</v>
      </c>
    </row>
    <row r="697" spans="1:6" x14ac:dyDescent="0.35">
      <c r="A697" s="1"/>
      <c r="B697" s="1" t="s">
        <v>251</v>
      </c>
      <c r="C697" s="79">
        <v>0</v>
      </c>
      <c r="D697" s="79">
        <v>0</v>
      </c>
      <c r="E697" s="72">
        <v>0</v>
      </c>
      <c r="F697" s="1" t="s">
        <v>33</v>
      </c>
    </row>
    <row r="698" spans="1:6" x14ac:dyDescent="0.35">
      <c r="A698" s="1"/>
      <c r="B698" s="1" t="s">
        <v>269</v>
      </c>
      <c r="C698" s="79">
        <v>0</v>
      </c>
      <c r="D698" s="79">
        <v>0</v>
      </c>
      <c r="E698" s="72">
        <v>0</v>
      </c>
      <c r="F698" s="1" t="s">
        <v>33</v>
      </c>
    </row>
    <row r="699" spans="1:6" x14ac:dyDescent="0.35">
      <c r="A699" s="1"/>
      <c r="B699" s="1" t="s">
        <v>270</v>
      </c>
      <c r="C699" s="79">
        <v>0</v>
      </c>
      <c r="D699" s="79">
        <v>0</v>
      </c>
      <c r="E699" s="72">
        <v>0</v>
      </c>
      <c r="F699" s="1" t="s">
        <v>33</v>
      </c>
    </row>
    <row r="700" spans="1:6" x14ac:dyDescent="0.35">
      <c r="A700" s="1"/>
      <c r="B700" s="1" t="s">
        <v>271</v>
      </c>
      <c r="C700" s="79">
        <v>0</v>
      </c>
      <c r="D700" s="79">
        <v>0</v>
      </c>
      <c r="E700" s="72">
        <v>0</v>
      </c>
      <c r="F700" s="1" t="s">
        <v>33</v>
      </c>
    </row>
    <row r="701" spans="1:6" x14ac:dyDescent="0.35">
      <c r="A701" s="1"/>
      <c r="B701" s="1" t="s">
        <v>253</v>
      </c>
      <c r="C701" s="79">
        <v>0</v>
      </c>
      <c r="D701" s="79">
        <v>0</v>
      </c>
      <c r="E701" s="72">
        <v>0</v>
      </c>
      <c r="F701" s="1" t="s">
        <v>33</v>
      </c>
    </row>
    <row r="702" spans="1:6" x14ac:dyDescent="0.35">
      <c r="A702" s="1"/>
      <c r="B702" s="1" t="s">
        <v>256</v>
      </c>
      <c r="C702" s="79">
        <v>0</v>
      </c>
      <c r="D702" s="79">
        <v>0</v>
      </c>
      <c r="E702" s="72">
        <v>0</v>
      </c>
      <c r="F702" s="1" t="s">
        <v>33</v>
      </c>
    </row>
    <row r="703" spans="1:6" x14ac:dyDescent="0.35">
      <c r="A703" s="1"/>
      <c r="B703" s="1" t="s">
        <v>268</v>
      </c>
      <c r="C703" s="79">
        <v>0</v>
      </c>
      <c r="D703" s="79">
        <v>0</v>
      </c>
      <c r="E703" s="72">
        <v>0</v>
      </c>
      <c r="F703" s="1" t="s">
        <v>33</v>
      </c>
    </row>
    <row r="704" spans="1:6" x14ac:dyDescent="0.35">
      <c r="A704" s="1"/>
      <c r="B704" s="1"/>
      <c r="C704" s="79"/>
      <c r="D704" s="79"/>
      <c r="E704" s="1"/>
      <c r="F704" s="1"/>
    </row>
    <row r="705" spans="1:6" x14ac:dyDescent="0.35">
      <c r="A705" s="1" t="s">
        <v>108</v>
      </c>
      <c r="B705" s="1"/>
      <c r="C705" s="79">
        <v>8.3699999999999996E-4</v>
      </c>
      <c r="D705" s="79">
        <v>1</v>
      </c>
      <c r="E705" s="72">
        <v>224867</v>
      </c>
      <c r="F705" s="1" t="str">
        <f>F703</f>
        <v>UT</v>
      </c>
    </row>
    <row r="706" spans="1:6" x14ac:dyDescent="0.35">
      <c r="A706" s="1" t="s">
        <v>258</v>
      </c>
      <c r="B706" s="1"/>
      <c r="C706" s="79"/>
      <c r="D706" s="79"/>
      <c r="E706" s="72">
        <v>268646967</v>
      </c>
      <c r="F706" s="1" t="str">
        <f>F705</f>
        <v>UT</v>
      </c>
    </row>
    <row r="707" spans="1:6" x14ac:dyDescent="0.35">
      <c r="A707" s="1" t="s">
        <v>107</v>
      </c>
      <c r="B707" s="1"/>
      <c r="C707" s="79"/>
      <c r="D707" s="79"/>
      <c r="E707" s="1">
        <v>480</v>
      </c>
      <c r="F707" s="1" t="str">
        <f>F706</f>
        <v>UT</v>
      </c>
    </row>
    <row r="708" spans="1:6" x14ac:dyDescent="0.35">
      <c r="A708" s="1"/>
      <c r="B708" s="1"/>
      <c r="C708" s="79"/>
      <c r="D708" s="79"/>
      <c r="E708" s="1"/>
      <c r="F708" s="1"/>
    </row>
    <row r="709" spans="1:6" x14ac:dyDescent="0.35">
      <c r="A709" s="1" t="s">
        <v>14</v>
      </c>
      <c r="B709" s="1" t="s">
        <v>254</v>
      </c>
      <c r="C709" s="79">
        <v>3.006E-3</v>
      </c>
      <c r="D709" s="79">
        <v>0.98676600000000003</v>
      </c>
      <c r="E709" s="72">
        <v>776699</v>
      </c>
      <c r="F709" s="1" t="s">
        <v>14</v>
      </c>
    </row>
    <row r="710" spans="1:6" x14ac:dyDescent="0.35">
      <c r="A710" s="1"/>
      <c r="B710" s="1" t="s">
        <v>249</v>
      </c>
      <c r="C710" s="79">
        <v>4.0000000000000003E-5</v>
      </c>
      <c r="D710" s="79">
        <v>1.3233999999999999E-2</v>
      </c>
      <c r="E710" s="72">
        <v>10416</v>
      </c>
      <c r="F710" s="1" t="s">
        <v>14</v>
      </c>
    </row>
    <row r="711" spans="1:6" x14ac:dyDescent="0.35">
      <c r="A711" s="1"/>
      <c r="B711" s="1" t="s">
        <v>250</v>
      </c>
      <c r="C711" s="79">
        <v>0</v>
      </c>
      <c r="D711" s="79">
        <v>0</v>
      </c>
      <c r="E711" s="72">
        <v>0</v>
      </c>
      <c r="F711" s="1" t="s">
        <v>14</v>
      </c>
    </row>
    <row r="712" spans="1:6" x14ac:dyDescent="0.35">
      <c r="A712" s="1"/>
      <c r="B712" s="1" t="s">
        <v>251</v>
      </c>
      <c r="C712" s="79">
        <v>0</v>
      </c>
      <c r="D712" s="79">
        <v>0</v>
      </c>
      <c r="E712" s="72">
        <v>0</v>
      </c>
      <c r="F712" s="1" t="s">
        <v>14</v>
      </c>
    </row>
    <row r="713" spans="1:6" x14ac:dyDescent="0.35">
      <c r="A713" s="1"/>
      <c r="B713" s="1" t="s">
        <v>269</v>
      </c>
      <c r="C713" s="79">
        <v>0</v>
      </c>
      <c r="D713" s="79">
        <v>0</v>
      </c>
      <c r="E713" s="72">
        <v>0</v>
      </c>
      <c r="F713" s="1" t="s">
        <v>14</v>
      </c>
    </row>
    <row r="714" spans="1:6" x14ac:dyDescent="0.35">
      <c r="A714" s="1"/>
      <c r="B714" s="1" t="s">
        <v>270</v>
      </c>
      <c r="C714" s="79">
        <v>0</v>
      </c>
      <c r="D714" s="79">
        <v>0</v>
      </c>
      <c r="E714" s="72">
        <v>0</v>
      </c>
      <c r="F714" s="1" t="s">
        <v>14</v>
      </c>
    </row>
    <row r="715" spans="1:6" x14ac:dyDescent="0.35">
      <c r="A715" s="1"/>
      <c r="B715" s="1" t="s">
        <v>271</v>
      </c>
      <c r="C715" s="79">
        <v>0</v>
      </c>
      <c r="D715" s="79">
        <v>0</v>
      </c>
      <c r="E715" s="72">
        <v>0</v>
      </c>
      <c r="F715" s="1" t="s">
        <v>14</v>
      </c>
    </row>
    <row r="716" spans="1:6" x14ac:dyDescent="0.35">
      <c r="A716" s="1"/>
      <c r="B716" s="1" t="s">
        <v>253</v>
      </c>
      <c r="C716" s="79">
        <v>0</v>
      </c>
      <c r="D716" s="79">
        <v>0</v>
      </c>
      <c r="E716" s="72">
        <v>0</v>
      </c>
      <c r="F716" s="1" t="s">
        <v>14</v>
      </c>
    </row>
    <row r="717" spans="1:6" x14ac:dyDescent="0.35">
      <c r="A717" s="1"/>
      <c r="B717" s="1" t="s">
        <v>256</v>
      </c>
      <c r="C717" s="79">
        <v>0</v>
      </c>
      <c r="D717" s="79">
        <v>0</v>
      </c>
      <c r="E717" s="72">
        <v>0</v>
      </c>
      <c r="F717" s="1" t="s">
        <v>14</v>
      </c>
    </row>
    <row r="718" spans="1:6" x14ac:dyDescent="0.35">
      <c r="A718" s="1"/>
      <c r="B718" s="1" t="s">
        <v>268</v>
      </c>
      <c r="C718" s="79">
        <v>0</v>
      </c>
      <c r="D718" s="79">
        <v>0</v>
      </c>
      <c r="E718" s="72">
        <v>0</v>
      </c>
      <c r="F718" s="1" t="s">
        <v>14</v>
      </c>
    </row>
    <row r="719" spans="1:6" x14ac:dyDescent="0.35">
      <c r="A719" s="1"/>
      <c r="B719" s="1"/>
      <c r="C719" s="79"/>
      <c r="D719" s="79"/>
      <c r="E719" s="1"/>
      <c r="F719" s="1"/>
    </row>
    <row r="720" spans="1:6" x14ac:dyDescent="0.35">
      <c r="A720" s="1" t="s">
        <v>108</v>
      </c>
      <c r="B720" s="1"/>
      <c r="C720" s="79">
        <v>3.0469999999999998E-3</v>
      </c>
      <c r="D720" s="79">
        <v>1</v>
      </c>
      <c r="E720" s="72">
        <v>787115</v>
      </c>
      <c r="F720" s="1" t="str">
        <f>F718</f>
        <v>VA</v>
      </c>
    </row>
    <row r="721" spans="1:6" x14ac:dyDescent="0.35">
      <c r="A721" s="1" t="s">
        <v>258</v>
      </c>
      <c r="B721" s="1"/>
      <c r="C721" s="79"/>
      <c r="D721" s="79"/>
      <c r="E721" s="72">
        <v>258358041</v>
      </c>
      <c r="F721" s="1" t="str">
        <f>F720</f>
        <v>VA</v>
      </c>
    </row>
    <row r="722" spans="1:6" x14ac:dyDescent="0.35">
      <c r="A722" s="1" t="s">
        <v>107</v>
      </c>
      <c r="B722" s="1"/>
      <c r="C722" s="79"/>
      <c r="D722" s="79"/>
      <c r="E722" s="1">
        <v>559</v>
      </c>
      <c r="F722" s="1" t="str">
        <f>F721</f>
        <v>VA</v>
      </c>
    </row>
    <row r="723" spans="1:6" x14ac:dyDescent="0.35">
      <c r="A723" s="1"/>
      <c r="B723" s="1"/>
      <c r="C723" s="79"/>
      <c r="D723" s="79"/>
      <c r="E723" s="1"/>
      <c r="F723" s="1"/>
    </row>
    <row r="724" spans="1:6" x14ac:dyDescent="0.35">
      <c r="A724" s="1" t="s">
        <v>9</v>
      </c>
      <c r="B724" s="1" t="s">
        <v>249</v>
      </c>
      <c r="C724" s="79">
        <v>2.1380000000000001E-3</v>
      </c>
      <c r="D724" s="79">
        <v>0.52263300000000001</v>
      </c>
      <c r="E724" s="72">
        <v>136024</v>
      </c>
      <c r="F724" s="1" t="s">
        <v>9</v>
      </c>
    </row>
    <row r="725" spans="1:6" x14ac:dyDescent="0.35">
      <c r="A725" s="1"/>
      <c r="B725" s="1" t="s">
        <v>254</v>
      </c>
      <c r="C725" s="79">
        <v>1.9530000000000001E-3</v>
      </c>
      <c r="D725" s="79">
        <v>0.47736699999999999</v>
      </c>
      <c r="E725" s="72">
        <v>124242</v>
      </c>
      <c r="F725" s="1" t="s">
        <v>9</v>
      </c>
    </row>
    <row r="726" spans="1:6" x14ac:dyDescent="0.35">
      <c r="A726" s="1"/>
      <c r="B726" s="1" t="s">
        <v>250</v>
      </c>
      <c r="C726" s="79">
        <v>0</v>
      </c>
      <c r="D726" s="79">
        <v>0</v>
      </c>
      <c r="E726" s="72">
        <v>0</v>
      </c>
      <c r="F726" s="1" t="s">
        <v>9</v>
      </c>
    </row>
    <row r="727" spans="1:6" x14ac:dyDescent="0.35">
      <c r="A727" s="1"/>
      <c r="B727" s="1" t="s">
        <v>251</v>
      </c>
      <c r="C727" s="79">
        <v>0</v>
      </c>
      <c r="D727" s="79">
        <v>0</v>
      </c>
      <c r="E727" s="72">
        <v>0</v>
      </c>
      <c r="F727" s="1" t="s">
        <v>9</v>
      </c>
    </row>
    <row r="728" spans="1:6" x14ac:dyDescent="0.35">
      <c r="A728" s="1"/>
      <c r="B728" s="1" t="s">
        <v>269</v>
      </c>
      <c r="C728" s="79">
        <v>0</v>
      </c>
      <c r="D728" s="79">
        <v>0</v>
      </c>
      <c r="E728" s="72">
        <v>0</v>
      </c>
      <c r="F728" s="1" t="s">
        <v>9</v>
      </c>
    </row>
    <row r="729" spans="1:6" x14ac:dyDescent="0.35">
      <c r="A729" s="1"/>
      <c r="B729" s="1" t="s">
        <v>270</v>
      </c>
      <c r="C729" s="79">
        <v>0</v>
      </c>
      <c r="D729" s="79">
        <v>0</v>
      </c>
      <c r="E729" s="72">
        <v>0</v>
      </c>
      <c r="F729" s="1" t="s">
        <v>9</v>
      </c>
    </row>
    <row r="730" spans="1:6" x14ac:dyDescent="0.35">
      <c r="A730" s="1"/>
      <c r="B730" s="1" t="s">
        <v>271</v>
      </c>
      <c r="C730" s="79">
        <v>0</v>
      </c>
      <c r="D730" s="79">
        <v>0</v>
      </c>
      <c r="E730" s="72">
        <v>0</v>
      </c>
      <c r="F730" s="1" t="s">
        <v>9</v>
      </c>
    </row>
    <row r="731" spans="1:6" x14ac:dyDescent="0.35">
      <c r="A731" s="1"/>
      <c r="B731" s="1" t="s">
        <v>253</v>
      </c>
      <c r="C731" s="79">
        <v>0</v>
      </c>
      <c r="D731" s="79">
        <v>0</v>
      </c>
      <c r="E731" s="72">
        <v>0</v>
      </c>
      <c r="F731" s="1" t="s">
        <v>9</v>
      </c>
    </row>
    <row r="732" spans="1:6" x14ac:dyDescent="0.35">
      <c r="A732" s="1"/>
      <c r="B732" s="1" t="s">
        <v>256</v>
      </c>
      <c r="C732" s="79">
        <v>0</v>
      </c>
      <c r="D732" s="79">
        <v>0</v>
      </c>
      <c r="E732" s="72">
        <v>0</v>
      </c>
      <c r="F732" s="1" t="s">
        <v>9</v>
      </c>
    </row>
    <row r="733" spans="1:6" x14ac:dyDescent="0.35">
      <c r="A733" s="1"/>
      <c r="B733" s="1" t="s">
        <v>268</v>
      </c>
      <c r="C733" s="79">
        <v>0</v>
      </c>
      <c r="D733" s="79">
        <v>0</v>
      </c>
      <c r="E733" s="72">
        <v>0</v>
      </c>
      <c r="F733" s="1" t="s">
        <v>9</v>
      </c>
    </row>
    <row r="734" spans="1:6" x14ac:dyDescent="0.35">
      <c r="A734" s="1"/>
      <c r="B734" s="1"/>
      <c r="C734" s="79"/>
      <c r="D734" s="79"/>
      <c r="E734" s="1"/>
      <c r="F734" s="1"/>
    </row>
    <row r="735" spans="1:6" x14ac:dyDescent="0.35">
      <c r="A735" s="1" t="s">
        <v>108</v>
      </c>
      <c r="B735" s="1"/>
      <c r="C735" s="79">
        <v>4.0899999999999999E-3</v>
      </c>
      <c r="D735" s="79">
        <v>1</v>
      </c>
      <c r="E735" s="72">
        <v>260266</v>
      </c>
      <c r="F735" s="1" t="str">
        <f>F733</f>
        <v>VT</v>
      </c>
    </row>
    <row r="736" spans="1:6" x14ac:dyDescent="0.35">
      <c r="A736" s="1" t="s">
        <v>258</v>
      </c>
      <c r="B736" s="1"/>
      <c r="C736" s="79"/>
      <c r="D736" s="79"/>
      <c r="E736" s="72">
        <v>63626945</v>
      </c>
      <c r="F736" s="1" t="str">
        <f>F735</f>
        <v>VT</v>
      </c>
    </row>
    <row r="737" spans="1:6" x14ac:dyDescent="0.35">
      <c r="A737" s="1" t="s">
        <v>107</v>
      </c>
      <c r="B737" s="1"/>
      <c r="C737" s="79"/>
      <c r="D737" s="79"/>
      <c r="E737" s="1">
        <v>360</v>
      </c>
      <c r="F737" s="1" t="str">
        <f>F736</f>
        <v>VT</v>
      </c>
    </row>
    <row r="738" spans="1:6" x14ac:dyDescent="0.35">
      <c r="A738" s="1"/>
      <c r="B738" s="1"/>
      <c r="C738" s="79"/>
      <c r="D738" s="79"/>
      <c r="E738" s="1"/>
      <c r="F738" s="1"/>
    </row>
    <row r="739" spans="1:6" x14ac:dyDescent="0.35">
      <c r="A739" s="1" t="s">
        <v>52</v>
      </c>
      <c r="B739" s="1" t="s">
        <v>254</v>
      </c>
      <c r="C739" s="79">
        <v>3.7659999999999998E-3</v>
      </c>
      <c r="D739" s="79">
        <v>0.89423600000000003</v>
      </c>
      <c r="E739" s="72">
        <v>6195095</v>
      </c>
      <c r="F739" s="1" t="s">
        <v>52</v>
      </c>
    </row>
    <row r="740" spans="1:6" x14ac:dyDescent="0.35">
      <c r="A740" s="1"/>
      <c r="B740" s="1" t="s">
        <v>249</v>
      </c>
      <c r="C740" s="79">
        <v>4.4499999999999997E-4</v>
      </c>
      <c r="D740" s="79">
        <v>0.105764</v>
      </c>
      <c r="E740" s="72">
        <v>732714</v>
      </c>
      <c r="F740" s="1" t="s">
        <v>52</v>
      </c>
    </row>
    <row r="741" spans="1:6" x14ac:dyDescent="0.35">
      <c r="A741" s="1"/>
      <c r="B741" s="1" t="s">
        <v>250</v>
      </c>
      <c r="C741" s="79">
        <v>0</v>
      </c>
      <c r="D741" s="79">
        <v>0</v>
      </c>
      <c r="E741" s="72">
        <v>0</v>
      </c>
      <c r="F741" s="1" t="s">
        <v>52</v>
      </c>
    </row>
    <row r="742" spans="1:6" x14ac:dyDescent="0.35">
      <c r="A742" s="1"/>
      <c r="B742" s="1" t="s">
        <v>251</v>
      </c>
      <c r="C742" s="79">
        <v>0</v>
      </c>
      <c r="D742" s="79">
        <v>0</v>
      </c>
      <c r="E742" s="72">
        <v>0</v>
      </c>
      <c r="F742" s="1" t="s">
        <v>52</v>
      </c>
    </row>
    <row r="743" spans="1:6" x14ac:dyDescent="0.35">
      <c r="A743" s="1"/>
      <c r="B743" s="1" t="s">
        <v>269</v>
      </c>
      <c r="C743" s="79">
        <v>0</v>
      </c>
      <c r="D743" s="79">
        <v>0</v>
      </c>
      <c r="E743" s="72">
        <v>0</v>
      </c>
      <c r="F743" s="1" t="s">
        <v>52</v>
      </c>
    </row>
    <row r="744" spans="1:6" x14ac:dyDescent="0.35">
      <c r="A744" s="1"/>
      <c r="B744" s="1" t="s">
        <v>270</v>
      </c>
      <c r="C744" s="79">
        <v>0</v>
      </c>
      <c r="D744" s="79">
        <v>0</v>
      </c>
      <c r="E744" s="72">
        <v>0</v>
      </c>
      <c r="F744" s="1" t="s">
        <v>52</v>
      </c>
    </row>
    <row r="745" spans="1:6" x14ac:dyDescent="0.35">
      <c r="A745" s="1"/>
      <c r="B745" s="1" t="s">
        <v>271</v>
      </c>
      <c r="C745" s="79">
        <v>0</v>
      </c>
      <c r="D745" s="79">
        <v>0</v>
      </c>
      <c r="E745" s="72">
        <v>0</v>
      </c>
      <c r="F745" s="1" t="s">
        <v>52</v>
      </c>
    </row>
    <row r="746" spans="1:6" x14ac:dyDescent="0.35">
      <c r="A746" s="1"/>
      <c r="B746" s="1" t="s">
        <v>253</v>
      </c>
      <c r="C746" s="79">
        <v>0</v>
      </c>
      <c r="D746" s="79">
        <v>0</v>
      </c>
      <c r="E746" s="72">
        <v>0</v>
      </c>
      <c r="F746" s="1" t="s">
        <v>52</v>
      </c>
    </row>
    <row r="747" spans="1:6" x14ac:dyDescent="0.35">
      <c r="A747" s="1"/>
      <c r="B747" s="1" t="s">
        <v>256</v>
      </c>
      <c r="C747" s="79">
        <v>0</v>
      </c>
      <c r="D747" s="79">
        <v>0</v>
      </c>
      <c r="E747" s="72">
        <v>0</v>
      </c>
      <c r="F747" s="1" t="s">
        <v>52</v>
      </c>
    </row>
    <row r="748" spans="1:6" x14ac:dyDescent="0.35">
      <c r="A748" s="1"/>
      <c r="B748" s="1" t="s">
        <v>268</v>
      </c>
      <c r="C748" s="79">
        <v>0</v>
      </c>
      <c r="D748" s="79">
        <v>0</v>
      </c>
      <c r="E748" s="72">
        <v>0</v>
      </c>
      <c r="F748" s="1" t="s">
        <v>52</v>
      </c>
    </row>
    <row r="749" spans="1:6" x14ac:dyDescent="0.35">
      <c r="A749" s="1"/>
      <c r="B749" s="1"/>
      <c r="C749" s="79"/>
      <c r="D749" s="79"/>
      <c r="E749" s="1"/>
      <c r="F749" s="1"/>
    </row>
    <row r="750" spans="1:6" x14ac:dyDescent="0.35">
      <c r="A750" s="1" t="s">
        <v>108</v>
      </c>
      <c r="B750" s="1"/>
      <c r="C750" s="79">
        <v>4.2119999999999996E-3</v>
      </c>
      <c r="D750" s="79">
        <v>1</v>
      </c>
      <c r="E750" s="72">
        <v>6927809</v>
      </c>
      <c r="F750" s="1" t="str">
        <f>F748</f>
        <v>WA</v>
      </c>
    </row>
    <row r="751" spans="1:6" x14ac:dyDescent="0.35">
      <c r="A751" s="1" t="s">
        <v>258</v>
      </c>
      <c r="B751" s="1"/>
      <c r="C751" s="79"/>
      <c r="D751" s="79"/>
      <c r="E751" s="72">
        <v>1644856657</v>
      </c>
      <c r="F751" s="1" t="str">
        <f>F750</f>
        <v>WA</v>
      </c>
    </row>
    <row r="752" spans="1:6" x14ac:dyDescent="0.35">
      <c r="A752" s="1" t="s">
        <v>107</v>
      </c>
      <c r="B752" s="1"/>
      <c r="C752" s="79"/>
      <c r="D752" s="79"/>
      <c r="E752" s="1">
        <v>480</v>
      </c>
      <c r="F752" s="1" t="str">
        <f>F751</f>
        <v>WA</v>
      </c>
    </row>
    <row r="753" spans="1:6" x14ac:dyDescent="0.35">
      <c r="A753" s="1"/>
      <c r="B753" s="1"/>
      <c r="C753" s="79"/>
      <c r="D753" s="79"/>
      <c r="E753" s="1"/>
      <c r="F753" s="1"/>
    </row>
    <row r="754" spans="1:6" x14ac:dyDescent="0.35">
      <c r="A754" s="1" t="s">
        <v>44</v>
      </c>
      <c r="B754" s="1" t="s">
        <v>249</v>
      </c>
      <c r="C754" s="79">
        <v>1.1069999999999999E-3</v>
      </c>
      <c r="D754" s="79">
        <v>0.77208500000000002</v>
      </c>
      <c r="E754" s="72">
        <v>383056</v>
      </c>
      <c r="F754" s="1" t="s">
        <v>44</v>
      </c>
    </row>
    <row r="755" spans="1:6" x14ac:dyDescent="0.35">
      <c r="A755" s="1"/>
      <c r="B755" s="1" t="s">
        <v>254</v>
      </c>
      <c r="C755" s="79">
        <v>3.2699999999999998E-4</v>
      </c>
      <c r="D755" s="79">
        <v>0.22791500000000001</v>
      </c>
      <c r="E755" s="72">
        <v>113076</v>
      </c>
      <c r="F755" s="1" t="s">
        <v>44</v>
      </c>
    </row>
    <row r="756" spans="1:6" x14ac:dyDescent="0.35">
      <c r="A756" s="1"/>
      <c r="B756" s="1" t="s">
        <v>250</v>
      </c>
      <c r="C756" s="79">
        <v>0</v>
      </c>
      <c r="D756" s="79">
        <v>0</v>
      </c>
      <c r="E756" s="72">
        <v>0</v>
      </c>
      <c r="F756" s="1" t="s">
        <v>44</v>
      </c>
    </row>
    <row r="757" spans="1:6" x14ac:dyDescent="0.35">
      <c r="A757" s="1"/>
      <c r="B757" s="1" t="s">
        <v>251</v>
      </c>
      <c r="C757" s="79">
        <v>0</v>
      </c>
      <c r="D757" s="79">
        <v>0</v>
      </c>
      <c r="E757" s="72">
        <v>0</v>
      </c>
      <c r="F757" s="1" t="s">
        <v>44</v>
      </c>
    </row>
    <row r="758" spans="1:6" x14ac:dyDescent="0.35">
      <c r="A758" s="1"/>
      <c r="B758" s="1" t="s">
        <v>269</v>
      </c>
      <c r="C758" s="79">
        <v>0</v>
      </c>
      <c r="D758" s="79">
        <v>0</v>
      </c>
      <c r="E758" s="72">
        <v>0</v>
      </c>
      <c r="F758" s="1" t="s">
        <v>44</v>
      </c>
    </row>
    <row r="759" spans="1:6" x14ac:dyDescent="0.35">
      <c r="A759" s="1"/>
      <c r="B759" s="1" t="s">
        <v>270</v>
      </c>
      <c r="C759" s="79">
        <v>0</v>
      </c>
      <c r="D759" s="79">
        <v>0</v>
      </c>
      <c r="E759" s="72">
        <v>0</v>
      </c>
      <c r="F759" s="1" t="s">
        <v>44</v>
      </c>
    </row>
    <row r="760" spans="1:6" x14ac:dyDescent="0.35">
      <c r="A760" s="1"/>
      <c r="B760" s="1" t="s">
        <v>271</v>
      </c>
      <c r="C760" s="79">
        <v>0</v>
      </c>
      <c r="D760" s="79">
        <v>0</v>
      </c>
      <c r="E760" s="72">
        <v>0</v>
      </c>
      <c r="F760" s="1" t="s">
        <v>44</v>
      </c>
    </row>
    <row r="761" spans="1:6" x14ac:dyDescent="0.35">
      <c r="A761" s="1"/>
      <c r="B761" s="1" t="s">
        <v>253</v>
      </c>
      <c r="C761" s="79">
        <v>0</v>
      </c>
      <c r="D761" s="79">
        <v>0</v>
      </c>
      <c r="E761" s="72">
        <v>0</v>
      </c>
      <c r="F761" s="1" t="s">
        <v>44</v>
      </c>
    </row>
    <row r="762" spans="1:6" x14ac:dyDescent="0.35">
      <c r="A762" s="1"/>
      <c r="B762" s="1" t="s">
        <v>256</v>
      </c>
      <c r="C762" s="79">
        <v>0</v>
      </c>
      <c r="D762" s="79">
        <v>0</v>
      </c>
      <c r="E762" s="72">
        <v>0</v>
      </c>
      <c r="F762" s="1" t="s">
        <v>44</v>
      </c>
    </row>
    <row r="763" spans="1:6" x14ac:dyDescent="0.35">
      <c r="A763" s="1"/>
      <c r="B763" s="1" t="s">
        <v>268</v>
      </c>
      <c r="C763" s="79">
        <v>0</v>
      </c>
      <c r="D763" s="79">
        <v>0</v>
      </c>
      <c r="E763" s="72">
        <v>0</v>
      </c>
      <c r="F763" s="1" t="s">
        <v>44</v>
      </c>
    </row>
    <row r="764" spans="1:6" x14ac:dyDescent="0.35">
      <c r="A764" s="1"/>
      <c r="B764" s="1"/>
      <c r="C764" s="79"/>
      <c r="D764" s="79"/>
      <c r="E764" s="1"/>
      <c r="F764" s="1"/>
    </row>
    <row r="765" spans="1:6" x14ac:dyDescent="0.35">
      <c r="A765" s="1" t="s">
        <v>108</v>
      </c>
      <c r="B765" s="1"/>
      <c r="C765" s="79">
        <v>1.433E-3</v>
      </c>
      <c r="D765" s="79">
        <v>1</v>
      </c>
      <c r="E765" s="72">
        <v>496132</v>
      </c>
      <c r="F765" s="1" t="str">
        <f>F763</f>
        <v>WI</v>
      </c>
    </row>
    <row r="766" spans="1:6" x14ac:dyDescent="0.35">
      <c r="A766" s="1" t="s">
        <v>258</v>
      </c>
      <c r="B766" s="1"/>
      <c r="C766" s="79"/>
      <c r="D766" s="79"/>
      <c r="E766" s="72">
        <v>346183933</v>
      </c>
      <c r="F766" s="1" t="str">
        <f>F765</f>
        <v>WI</v>
      </c>
    </row>
    <row r="767" spans="1:6" x14ac:dyDescent="0.35">
      <c r="A767" s="1" t="s">
        <v>107</v>
      </c>
      <c r="B767" s="1"/>
      <c r="C767" s="79"/>
      <c r="D767" s="79"/>
      <c r="E767" s="1">
        <v>481</v>
      </c>
      <c r="F767" s="1" t="str">
        <f>F766</f>
        <v>WI</v>
      </c>
    </row>
    <row r="768" spans="1:6" x14ac:dyDescent="0.35">
      <c r="A768" s="1"/>
      <c r="B768" s="1"/>
      <c r="C768" s="79"/>
      <c r="D768" s="79"/>
      <c r="E768" s="1"/>
      <c r="F768" s="1"/>
    </row>
    <row r="769" spans="1:6" x14ac:dyDescent="0.35">
      <c r="A769" s="1" t="s">
        <v>15</v>
      </c>
      <c r="B769" s="1" t="s">
        <v>254</v>
      </c>
      <c r="C769" s="79">
        <v>2.2750000000000001E-3</v>
      </c>
      <c r="D769" s="79">
        <v>0.66188199999999997</v>
      </c>
      <c r="E769" s="72">
        <v>354488</v>
      </c>
      <c r="F769" s="1" t="s">
        <v>15</v>
      </c>
    </row>
    <row r="770" spans="1:6" x14ac:dyDescent="0.35">
      <c r="A770" s="1"/>
      <c r="B770" s="1" t="s">
        <v>249</v>
      </c>
      <c r="C770" s="79">
        <v>9.0700000000000004E-4</v>
      </c>
      <c r="D770" s="79">
        <v>0.26390999999999998</v>
      </c>
      <c r="E770" s="72">
        <v>141344</v>
      </c>
      <c r="F770" s="1" t="s">
        <v>15</v>
      </c>
    </row>
    <row r="771" spans="1:6" x14ac:dyDescent="0.35">
      <c r="A771" s="1"/>
      <c r="B771" s="1" t="s">
        <v>256</v>
      </c>
      <c r="C771" s="79">
        <v>2.5500000000000002E-4</v>
      </c>
      <c r="D771" s="79">
        <v>7.4207999999999996E-2</v>
      </c>
      <c r="E771" s="72">
        <v>39744</v>
      </c>
      <c r="F771" s="1" t="s">
        <v>15</v>
      </c>
    </row>
    <row r="772" spans="1:6" x14ac:dyDescent="0.35">
      <c r="A772" s="1"/>
      <c r="B772" s="1" t="s">
        <v>250</v>
      </c>
      <c r="C772" s="79">
        <v>0</v>
      </c>
      <c r="D772" s="79">
        <v>0</v>
      </c>
      <c r="E772" s="72">
        <v>0</v>
      </c>
      <c r="F772" s="1" t="s">
        <v>15</v>
      </c>
    </row>
    <row r="773" spans="1:6" x14ac:dyDescent="0.35">
      <c r="A773" s="1"/>
      <c r="B773" s="1" t="s">
        <v>251</v>
      </c>
      <c r="C773" s="79">
        <v>0</v>
      </c>
      <c r="D773" s="79">
        <v>0</v>
      </c>
      <c r="E773" s="72">
        <v>0</v>
      </c>
      <c r="F773" s="1" t="s">
        <v>15</v>
      </c>
    </row>
    <row r="774" spans="1:6" x14ac:dyDescent="0.35">
      <c r="A774" s="1"/>
      <c r="B774" s="1" t="s">
        <v>269</v>
      </c>
      <c r="C774" s="79">
        <v>0</v>
      </c>
      <c r="D774" s="79">
        <v>0</v>
      </c>
      <c r="E774" s="72">
        <v>0</v>
      </c>
      <c r="F774" s="1" t="s">
        <v>15</v>
      </c>
    </row>
    <row r="775" spans="1:6" x14ac:dyDescent="0.35">
      <c r="A775" s="1"/>
      <c r="B775" s="1" t="s">
        <v>270</v>
      </c>
      <c r="C775" s="79">
        <v>0</v>
      </c>
      <c r="D775" s="79">
        <v>0</v>
      </c>
      <c r="E775" s="72">
        <v>0</v>
      </c>
      <c r="F775" s="1" t="s">
        <v>15</v>
      </c>
    </row>
    <row r="776" spans="1:6" x14ac:dyDescent="0.35">
      <c r="A776" s="1"/>
      <c r="B776" s="1" t="s">
        <v>271</v>
      </c>
      <c r="C776" s="79">
        <v>0</v>
      </c>
      <c r="D776" s="79">
        <v>0</v>
      </c>
      <c r="E776" s="72">
        <v>0</v>
      </c>
      <c r="F776" s="1" t="s">
        <v>15</v>
      </c>
    </row>
    <row r="777" spans="1:6" x14ac:dyDescent="0.35">
      <c r="A777" s="1"/>
      <c r="B777" s="1" t="s">
        <v>253</v>
      </c>
      <c r="C777" s="79">
        <v>0</v>
      </c>
      <c r="D777" s="79">
        <v>0</v>
      </c>
      <c r="E777" s="72">
        <v>0</v>
      </c>
      <c r="F777" s="1" t="s">
        <v>15</v>
      </c>
    </row>
    <row r="778" spans="1:6" x14ac:dyDescent="0.35">
      <c r="A778" s="1"/>
      <c r="B778" s="1" t="s">
        <v>268</v>
      </c>
      <c r="C778" s="79">
        <v>0</v>
      </c>
      <c r="D778" s="79">
        <v>0</v>
      </c>
      <c r="E778" s="72">
        <v>0</v>
      </c>
      <c r="F778" s="1" t="s">
        <v>15</v>
      </c>
    </row>
    <row r="779" spans="1:6" x14ac:dyDescent="0.35">
      <c r="A779" s="1"/>
      <c r="B779" s="1"/>
      <c r="C779" s="79"/>
      <c r="D779" s="79"/>
      <c r="E779" s="1"/>
      <c r="F779" s="1"/>
    </row>
    <row r="780" spans="1:6" x14ac:dyDescent="0.35">
      <c r="A780" s="1" t="s">
        <v>108</v>
      </c>
      <c r="B780" s="1"/>
      <c r="C780" s="79">
        <v>3.437E-3</v>
      </c>
      <c r="D780" s="79">
        <v>1</v>
      </c>
      <c r="E780" s="72">
        <v>535576</v>
      </c>
      <c r="F780" s="1" t="str">
        <f>F778</f>
        <v>WV</v>
      </c>
    </row>
    <row r="781" spans="1:6" x14ac:dyDescent="0.35">
      <c r="A781" s="1" t="s">
        <v>258</v>
      </c>
      <c r="B781" s="1"/>
      <c r="C781" s="79"/>
      <c r="D781" s="79"/>
      <c r="E781" s="72">
        <v>155822823</v>
      </c>
      <c r="F781" s="1" t="str">
        <f>F780</f>
        <v>WV</v>
      </c>
    </row>
    <row r="782" spans="1:6" x14ac:dyDescent="0.35">
      <c r="A782" s="1" t="s">
        <v>107</v>
      </c>
      <c r="B782" s="1"/>
      <c r="C782" s="79"/>
      <c r="D782" s="79"/>
      <c r="E782" s="1">
        <v>478</v>
      </c>
      <c r="F782" s="1" t="str">
        <f>F781</f>
        <v>WV</v>
      </c>
    </row>
    <row r="783" spans="1:6" x14ac:dyDescent="0.35">
      <c r="A783" s="1"/>
      <c r="B783" s="1"/>
      <c r="C783" s="79"/>
      <c r="D783" s="79"/>
      <c r="E783" s="1"/>
      <c r="F783" s="1"/>
    </row>
    <row r="784" spans="1:6" x14ac:dyDescent="0.35">
      <c r="A784" s="1" t="s">
        <v>34</v>
      </c>
      <c r="B784" s="1" t="s">
        <v>254</v>
      </c>
      <c r="C784" s="79">
        <v>9.9599999999999992E-4</v>
      </c>
      <c r="D784" s="79">
        <v>0.63958899999999996</v>
      </c>
      <c r="E784" s="72">
        <v>48135</v>
      </c>
      <c r="F784" s="1" t="s">
        <v>34</v>
      </c>
    </row>
    <row r="785" spans="1:6" x14ac:dyDescent="0.35">
      <c r="A785" s="1"/>
      <c r="B785" s="1" t="s">
        <v>256</v>
      </c>
      <c r="C785" s="79">
        <v>4.3300000000000001E-4</v>
      </c>
      <c r="D785" s="79">
        <v>0.27847100000000002</v>
      </c>
      <c r="E785" s="72">
        <v>20957</v>
      </c>
      <c r="F785" s="1" t="s">
        <v>34</v>
      </c>
    </row>
    <row r="786" spans="1:6" x14ac:dyDescent="0.35">
      <c r="A786" s="1"/>
      <c r="B786" s="1" t="s">
        <v>249</v>
      </c>
      <c r="C786" s="79">
        <v>1.2799999999999999E-4</v>
      </c>
      <c r="D786" s="79">
        <v>8.1939999999999999E-2</v>
      </c>
      <c r="E786" s="72">
        <v>6167</v>
      </c>
      <c r="F786" s="1" t="s">
        <v>34</v>
      </c>
    </row>
    <row r="787" spans="1:6" x14ac:dyDescent="0.35">
      <c r="A787" s="1"/>
      <c r="B787" s="1" t="s">
        <v>250</v>
      </c>
      <c r="C787" s="79">
        <v>0</v>
      </c>
      <c r="D787" s="79">
        <v>0</v>
      </c>
      <c r="E787" s="72">
        <v>0</v>
      </c>
      <c r="F787" s="1" t="s">
        <v>34</v>
      </c>
    </row>
    <row r="788" spans="1:6" x14ac:dyDescent="0.35">
      <c r="A788" s="1"/>
      <c r="B788" s="1" t="s">
        <v>251</v>
      </c>
      <c r="C788" s="79">
        <v>0</v>
      </c>
      <c r="D788" s="79">
        <v>0</v>
      </c>
      <c r="E788" s="72">
        <v>0</v>
      </c>
      <c r="F788" s="1" t="s">
        <v>34</v>
      </c>
    </row>
    <row r="789" spans="1:6" x14ac:dyDescent="0.35">
      <c r="A789" s="1"/>
      <c r="B789" s="1" t="s">
        <v>269</v>
      </c>
      <c r="C789" s="79">
        <v>0</v>
      </c>
      <c r="D789" s="79">
        <v>0</v>
      </c>
      <c r="E789" s="72">
        <v>0</v>
      </c>
      <c r="F789" s="1" t="s">
        <v>34</v>
      </c>
    </row>
    <row r="790" spans="1:6" x14ac:dyDescent="0.35">
      <c r="A790" s="1"/>
      <c r="B790" s="1" t="s">
        <v>270</v>
      </c>
      <c r="C790" s="79">
        <v>0</v>
      </c>
      <c r="D790" s="79">
        <v>0</v>
      </c>
      <c r="E790" s="72">
        <v>0</v>
      </c>
      <c r="F790" s="1" t="s">
        <v>34</v>
      </c>
    </row>
    <row r="791" spans="1:6" x14ac:dyDescent="0.35">
      <c r="A791" s="1"/>
      <c r="B791" s="1" t="s">
        <v>271</v>
      </c>
      <c r="C791" s="79">
        <v>0</v>
      </c>
      <c r="D791" s="79">
        <v>0</v>
      </c>
      <c r="E791" s="72">
        <v>0</v>
      </c>
      <c r="F791" s="1" t="s">
        <v>34</v>
      </c>
    </row>
    <row r="792" spans="1:6" x14ac:dyDescent="0.35">
      <c r="A792" s="1"/>
      <c r="B792" s="1" t="s">
        <v>253</v>
      </c>
      <c r="C792" s="79">
        <v>0</v>
      </c>
      <c r="D792" s="79">
        <v>0</v>
      </c>
      <c r="E792" s="72">
        <v>0</v>
      </c>
      <c r="F792" s="1" t="s">
        <v>34</v>
      </c>
    </row>
    <row r="793" spans="1:6" x14ac:dyDescent="0.35">
      <c r="A793" s="1"/>
      <c r="B793" s="1" t="s">
        <v>268</v>
      </c>
      <c r="C793" s="79">
        <v>0</v>
      </c>
      <c r="D793" s="79">
        <v>0</v>
      </c>
      <c r="E793" s="72">
        <v>0</v>
      </c>
      <c r="F793" s="1" t="s">
        <v>34</v>
      </c>
    </row>
    <row r="794" spans="1:6" x14ac:dyDescent="0.35">
      <c r="A794" s="1"/>
      <c r="B794" s="1"/>
      <c r="C794" s="79"/>
      <c r="D794" s="79"/>
      <c r="E794" s="1"/>
      <c r="F794" s="1"/>
    </row>
    <row r="795" spans="1:6" x14ac:dyDescent="0.35">
      <c r="A795" s="1" t="s">
        <v>108</v>
      </c>
      <c r="B795" s="1"/>
      <c r="C795" s="79">
        <v>1.557E-3</v>
      </c>
      <c r="D795" s="79">
        <v>1</v>
      </c>
      <c r="E795" s="72">
        <v>75259</v>
      </c>
      <c r="F795" s="1" t="str">
        <f>F793</f>
        <v>WY</v>
      </c>
    </row>
    <row r="796" spans="1:6" x14ac:dyDescent="0.35">
      <c r="A796" s="1" t="s">
        <v>258</v>
      </c>
      <c r="B796" s="1"/>
      <c r="C796" s="79"/>
      <c r="D796" s="79"/>
      <c r="E796" s="72">
        <v>48350371</v>
      </c>
      <c r="F796" s="1" t="str">
        <f>F795</f>
        <v>WY</v>
      </c>
    </row>
    <row r="797" spans="1:6" x14ac:dyDescent="0.35">
      <c r="A797" s="1" t="s">
        <v>107</v>
      </c>
      <c r="B797" s="1"/>
      <c r="C797" s="79"/>
      <c r="D797" s="79"/>
      <c r="E797" s="1">
        <v>360</v>
      </c>
      <c r="F797" s="1" t="str">
        <f>F796</f>
        <v>WY</v>
      </c>
    </row>
    <row r="799" spans="1:6" x14ac:dyDescent="0.35">
      <c r="A799" t="s">
        <v>173</v>
      </c>
    </row>
  </sheetData>
  <autoFilter ref="A3:F797" xr:uid="{42E67179-3B71-42DD-BC8B-4A0AAEDBC601}"/>
  <mergeCells count="1">
    <mergeCell ref="A1:F1"/>
  </mergeCells>
  <hyperlinks>
    <hyperlink ref="G1" location="'Data Warning'!A1" display="Data Warning" xr:uid="{27A9591C-BC64-42ED-84F2-97CE1AD6DC7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10941-7039-4543-A15F-5937E19EEFDE}">
  <dimension ref="A1:G704"/>
  <sheetViews>
    <sheetView workbookViewId="0">
      <pane ySplit="3" topLeftCell="A4" activePane="bottomLeft" state="frozen"/>
      <selection pane="bottomLeft" activeCell="B8" sqref="B8"/>
    </sheetView>
  </sheetViews>
  <sheetFormatPr defaultRowHeight="14.5" x14ac:dyDescent="0.35"/>
  <cols>
    <col min="2" max="2" width="17.54296875" bestFit="1" customWidth="1"/>
    <col min="3" max="3" width="12.7265625" bestFit="1" customWidth="1"/>
    <col min="4" max="4" width="11.6328125" bestFit="1" customWidth="1"/>
    <col min="5" max="5" width="15.1796875" bestFit="1" customWidth="1"/>
    <col min="6" max="6" width="4.6328125" bestFit="1" customWidth="1"/>
    <col min="7" max="7" width="11.7265625" bestFit="1" customWidth="1"/>
  </cols>
  <sheetData>
    <row r="1" spans="1:7" x14ac:dyDescent="0.35">
      <c r="A1" s="122" t="s">
        <v>277</v>
      </c>
      <c r="B1" s="122"/>
      <c r="C1" s="122"/>
      <c r="D1" s="122"/>
      <c r="E1" s="122"/>
      <c r="F1" s="122"/>
      <c r="G1" s="104" t="s">
        <v>297</v>
      </c>
    </row>
    <row r="2" spans="1:7" x14ac:dyDescent="0.35">
      <c r="A2" s="68"/>
      <c r="B2" s="68"/>
      <c r="C2" s="68" t="s">
        <v>243</v>
      </c>
      <c r="D2" s="68" t="s">
        <v>243</v>
      </c>
      <c r="E2" s="68" t="s">
        <v>244</v>
      </c>
      <c r="F2" s="68"/>
    </row>
    <row r="3" spans="1:7" x14ac:dyDescent="0.35">
      <c r="A3" s="70" t="s">
        <v>0</v>
      </c>
      <c r="B3" s="70" t="s">
        <v>275</v>
      </c>
      <c r="C3" s="70" t="s">
        <v>246</v>
      </c>
      <c r="D3" s="70" t="s">
        <v>332</v>
      </c>
      <c r="E3" s="70" t="s">
        <v>177</v>
      </c>
      <c r="F3" s="70" t="s">
        <v>248</v>
      </c>
    </row>
    <row r="4" spans="1:7" x14ac:dyDescent="0.35">
      <c r="A4" s="1" t="s">
        <v>69</v>
      </c>
      <c r="B4" s="1" t="s">
        <v>265</v>
      </c>
      <c r="C4" s="79">
        <v>1.6410000000000001E-3</v>
      </c>
      <c r="D4" s="79">
        <v>0.36577399999999999</v>
      </c>
      <c r="E4" s="72">
        <v>55388689</v>
      </c>
      <c r="F4" s="1" t="s">
        <v>69</v>
      </c>
    </row>
    <row r="5" spans="1:7" x14ac:dyDescent="0.35">
      <c r="A5" s="1"/>
      <c r="B5" s="1" t="s">
        <v>260</v>
      </c>
      <c r="C5" s="79">
        <v>1.181E-3</v>
      </c>
      <c r="D5" s="79">
        <v>0.260826</v>
      </c>
      <c r="E5" s="72">
        <v>39857166</v>
      </c>
      <c r="F5" s="1" t="s">
        <v>69</v>
      </c>
    </row>
    <row r="6" spans="1:7" x14ac:dyDescent="0.35">
      <c r="A6" s="1"/>
      <c r="B6" s="1" t="s">
        <v>261</v>
      </c>
      <c r="C6" s="79">
        <v>7.7300000000000003E-4</v>
      </c>
      <c r="D6" s="79">
        <v>0.172406</v>
      </c>
      <c r="E6" s="72">
        <v>26107939</v>
      </c>
      <c r="F6" s="1" t="s">
        <v>69</v>
      </c>
    </row>
    <row r="7" spans="1:7" x14ac:dyDescent="0.35">
      <c r="A7" s="1"/>
      <c r="B7" s="1" t="s">
        <v>276</v>
      </c>
      <c r="C7" s="79">
        <v>3.77E-4</v>
      </c>
      <c r="D7" s="79">
        <v>8.3093E-2</v>
      </c>
      <c r="E7" s="72">
        <v>12718597</v>
      </c>
      <c r="F7" s="1" t="s">
        <v>69</v>
      </c>
    </row>
    <row r="8" spans="1:7" x14ac:dyDescent="0.35">
      <c r="A8" s="1"/>
      <c r="B8" s="1" t="s">
        <v>262</v>
      </c>
      <c r="C8" s="79">
        <v>2.12E-4</v>
      </c>
      <c r="D8" s="79">
        <v>4.6699999999999998E-2</v>
      </c>
      <c r="E8" s="72">
        <v>7151420</v>
      </c>
      <c r="F8" s="1" t="s">
        <v>69</v>
      </c>
    </row>
    <row r="9" spans="1:7" x14ac:dyDescent="0.35">
      <c r="A9" s="1"/>
      <c r="B9" s="1" t="s">
        <v>266</v>
      </c>
      <c r="C9" s="79">
        <v>1.9699999999999999E-4</v>
      </c>
      <c r="D9" s="79">
        <v>4.3492999999999997E-2</v>
      </c>
      <c r="E9" s="72">
        <v>6638785</v>
      </c>
      <c r="F9" s="1" t="s">
        <v>69</v>
      </c>
    </row>
    <row r="10" spans="1:7" x14ac:dyDescent="0.35">
      <c r="A10" s="1"/>
      <c r="B10" s="1" t="s">
        <v>264</v>
      </c>
      <c r="C10" s="79">
        <v>7.7000000000000001E-5</v>
      </c>
      <c r="D10" s="79">
        <v>1.6709999999999999E-2</v>
      </c>
      <c r="E10" s="72">
        <v>2609571</v>
      </c>
      <c r="F10" s="1" t="s">
        <v>69</v>
      </c>
    </row>
    <row r="11" spans="1:7" x14ac:dyDescent="0.35">
      <c r="A11" s="1"/>
      <c r="B11" s="1" t="s">
        <v>267</v>
      </c>
      <c r="C11" s="79">
        <v>4.6E-5</v>
      </c>
      <c r="D11" s="79">
        <v>1.0997E-2</v>
      </c>
      <c r="E11" s="72">
        <v>1566218</v>
      </c>
      <c r="F11" s="1" t="s">
        <v>69</v>
      </c>
    </row>
    <row r="12" spans="1:7" x14ac:dyDescent="0.35">
      <c r="A12" s="1"/>
      <c r="B12" s="1"/>
      <c r="C12" s="79"/>
      <c r="D12" s="79"/>
      <c r="E12" s="1"/>
      <c r="F12" s="1"/>
    </row>
    <row r="13" spans="1:7" x14ac:dyDescent="0.35">
      <c r="A13" s="1" t="s">
        <v>108</v>
      </c>
      <c r="B13" s="1"/>
      <c r="C13" s="79">
        <v>4.5040000000000002E-3</v>
      </c>
      <c r="D13" s="79">
        <v>1</v>
      </c>
      <c r="E13" s="72">
        <v>152038385</v>
      </c>
      <c r="F13" s="1" t="str">
        <f>F11</f>
        <v>US</v>
      </c>
    </row>
    <row r="14" spans="1:7" x14ac:dyDescent="0.35">
      <c r="A14" s="1" t="s">
        <v>258</v>
      </c>
      <c r="B14" s="1"/>
      <c r="C14" s="79"/>
      <c r="D14" s="79"/>
      <c r="E14" s="72">
        <v>33753193967</v>
      </c>
      <c r="F14" s="1" t="str">
        <f>F13</f>
        <v>US</v>
      </c>
    </row>
    <row r="15" spans="1:7" x14ac:dyDescent="0.35">
      <c r="A15" s="1" t="s">
        <v>107</v>
      </c>
      <c r="B15" s="1"/>
      <c r="C15" s="79"/>
      <c r="D15" s="79"/>
      <c r="E15" s="61">
        <v>23107</v>
      </c>
      <c r="F15" s="1" t="str">
        <f>F14</f>
        <v>US</v>
      </c>
    </row>
    <row r="16" spans="1:7" x14ac:dyDescent="0.35">
      <c r="A16" s="1"/>
      <c r="B16" s="1"/>
      <c r="C16" s="79"/>
      <c r="D16" s="79"/>
      <c r="E16" s="1"/>
      <c r="F16" s="1"/>
    </row>
    <row r="17" spans="1:6" x14ac:dyDescent="0.35">
      <c r="A17" s="1" t="s">
        <v>45</v>
      </c>
      <c r="B17" s="1" t="s">
        <v>260</v>
      </c>
      <c r="C17" s="79">
        <v>1.3290000000000001E-3</v>
      </c>
      <c r="D17" s="79">
        <v>0.54085799999999995</v>
      </c>
      <c r="E17" s="72">
        <v>77690</v>
      </c>
      <c r="F17" s="1" t="s">
        <v>45</v>
      </c>
    </row>
    <row r="18" spans="1:6" x14ac:dyDescent="0.35">
      <c r="A18" s="1"/>
      <c r="B18" s="1" t="s">
        <v>261</v>
      </c>
      <c r="C18" s="79">
        <v>6.7900000000000002E-4</v>
      </c>
      <c r="D18" s="79">
        <v>0.27645700000000001</v>
      </c>
      <c r="E18" s="72">
        <v>39711</v>
      </c>
      <c r="F18" s="1" t="s">
        <v>45</v>
      </c>
    </row>
    <row r="19" spans="1:6" x14ac:dyDescent="0.35">
      <c r="A19" s="1"/>
      <c r="B19" s="1" t="s">
        <v>265</v>
      </c>
      <c r="C19" s="79">
        <v>4.4900000000000002E-4</v>
      </c>
      <c r="D19" s="79">
        <v>0.18268599999999999</v>
      </c>
      <c r="E19" s="72">
        <v>26241</v>
      </c>
      <c r="F19" s="1" t="s">
        <v>45</v>
      </c>
    </row>
    <row r="20" spans="1:6" x14ac:dyDescent="0.35">
      <c r="A20" s="1"/>
      <c r="B20" s="1" t="s">
        <v>276</v>
      </c>
      <c r="C20" s="79">
        <v>0</v>
      </c>
      <c r="D20" s="79">
        <v>0</v>
      </c>
      <c r="E20" s="72">
        <v>0</v>
      </c>
      <c r="F20" s="1" t="s">
        <v>45</v>
      </c>
    </row>
    <row r="21" spans="1:6" x14ac:dyDescent="0.35">
      <c r="A21" s="1"/>
      <c r="B21" s="1" t="s">
        <v>262</v>
      </c>
      <c r="C21" s="79">
        <v>0</v>
      </c>
      <c r="D21" s="79">
        <v>0</v>
      </c>
      <c r="E21" s="72">
        <v>0</v>
      </c>
      <c r="F21" s="1" t="s">
        <v>45</v>
      </c>
    </row>
    <row r="22" spans="1:6" x14ac:dyDescent="0.35">
      <c r="A22" s="1"/>
      <c r="B22" s="1" t="s">
        <v>266</v>
      </c>
      <c r="C22" s="79">
        <v>0</v>
      </c>
      <c r="D22" s="79">
        <v>0</v>
      </c>
      <c r="E22" s="72">
        <v>0</v>
      </c>
      <c r="F22" s="1" t="s">
        <v>45</v>
      </c>
    </row>
    <row r="23" spans="1:6" x14ac:dyDescent="0.35">
      <c r="A23" s="1"/>
      <c r="B23" s="1" t="s">
        <v>264</v>
      </c>
      <c r="C23" s="79">
        <v>0</v>
      </c>
      <c r="D23" s="79">
        <v>0</v>
      </c>
      <c r="E23" s="72">
        <v>0</v>
      </c>
      <c r="F23" s="1" t="s">
        <v>45</v>
      </c>
    </row>
    <row r="24" spans="1:6" x14ac:dyDescent="0.35">
      <c r="A24" s="1"/>
      <c r="B24" s="1" t="s">
        <v>267</v>
      </c>
      <c r="C24" s="79">
        <v>0</v>
      </c>
      <c r="D24" s="79">
        <v>0</v>
      </c>
      <c r="E24" s="72">
        <v>0</v>
      </c>
      <c r="F24" s="1" t="s">
        <v>45</v>
      </c>
    </row>
    <row r="25" spans="1:6" x14ac:dyDescent="0.35">
      <c r="A25" s="1"/>
      <c r="B25" s="1"/>
      <c r="C25" s="79"/>
      <c r="D25" s="79"/>
      <c r="E25" s="1"/>
      <c r="F25" s="1"/>
    </row>
    <row r="26" spans="1:6" x14ac:dyDescent="0.35">
      <c r="A26" s="1" t="s">
        <v>108</v>
      </c>
      <c r="B26" s="1"/>
      <c r="C26" s="79">
        <v>2.457E-3</v>
      </c>
      <c r="D26" s="79">
        <v>1</v>
      </c>
      <c r="E26" s="72">
        <v>143642</v>
      </c>
      <c r="F26" s="1" t="str">
        <f>F24</f>
        <v>AK</v>
      </c>
    </row>
    <row r="27" spans="1:6" x14ac:dyDescent="0.35">
      <c r="A27" s="1" t="s">
        <v>258</v>
      </c>
      <c r="B27" s="1"/>
      <c r="C27" s="79"/>
      <c r="D27" s="79"/>
      <c r="E27" s="72">
        <v>58467571</v>
      </c>
      <c r="F27" s="1" t="str">
        <f>F26</f>
        <v>AK</v>
      </c>
    </row>
    <row r="28" spans="1:6" x14ac:dyDescent="0.35">
      <c r="A28" s="1" t="s">
        <v>107</v>
      </c>
      <c r="B28" s="1"/>
      <c r="C28" s="79"/>
      <c r="D28" s="79"/>
      <c r="E28" s="1">
        <v>495</v>
      </c>
      <c r="F28" s="1" t="str">
        <f>F27</f>
        <v>AK</v>
      </c>
    </row>
    <row r="29" spans="1:6" x14ac:dyDescent="0.35">
      <c r="A29" s="1"/>
      <c r="B29" s="1"/>
      <c r="C29" s="79"/>
      <c r="D29" s="79"/>
      <c r="E29" s="1"/>
      <c r="F29" s="1"/>
    </row>
    <row r="30" spans="1:6" x14ac:dyDescent="0.35">
      <c r="A30" s="1" t="s">
        <v>16</v>
      </c>
      <c r="B30" s="1" t="s">
        <v>261</v>
      </c>
      <c r="C30" s="79">
        <v>4.9799999999999996E-4</v>
      </c>
      <c r="D30" s="79">
        <v>0.43385600000000002</v>
      </c>
      <c r="E30" s="72">
        <v>32762</v>
      </c>
      <c r="F30" s="1" t="s">
        <v>16</v>
      </c>
    </row>
    <row r="31" spans="1:6" x14ac:dyDescent="0.35">
      <c r="A31" s="1"/>
      <c r="B31" s="1" t="s">
        <v>265</v>
      </c>
      <c r="C31" s="79">
        <v>3.8999999999999999E-4</v>
      </c>
      <c r="D31" s="79">
        <v>0.34010299999999999</v>
      </c>
      <c r="E31" s="72">
        <v>25682</v>
      </c>
      <c r="F31" s="1" t="s">
        <v>16</v>
      </c>
    </row>
    <row r="32" spans="1:6" x14ac:dyDescent="0.35">
      <c r="A32" s="1"/>
      <c r="B32" s="1" t="s">
        <v>260</v>
      </c>
      <c r="C32" s="79">
        <v>2.5999999999999998E-4</v>
      </c>
      <c r="D32" s="79">
        <v>0.22604199999999999</v>
      </c>
      <c r="E32" s="72">
        <v>17069</v>
      </c>
      <c r="F32" s="1" t="s">
        <v>16</v>
      </c>
    </row>
    <row r="33" spans="1:6" x14ac:dyDescent="0.35">
      <c r="A33" s="1"/>
      <c r="B33" s="1" t="s">
        <v>276</v>
      </c>
      <c r="C33" s="79">
        <v>0</v>
      </c>
      <c r="D33" s="79">
        <v>0</v>
      </c>
      <c r="E33" s="72">
        <v>0</v>
      </c>
      <c r="F33" s="1" t="s">
        <v>16</v>
      </c>
    </row>
    <row r="34" spans="1:6" x14ac:dyDescent="0.35">
      <c r="A34" s="1"/>
      <c r="B34" s="1" t="s">
        <v>262</v>
      </c>
      <c r="C34" s="79">
        <v>0</v>
      </c>
      <c r="D34" s="79">
        <v>0</v>
      </c>
      <c r="E34" s="72">
        <v>0</v>
      </c>
      <c r="F34" s="1" t="s">
        <v>16</v>
      </c>
    </row>
    <row r="35" spans="1:6" x14ac:dyDescent="0.35">
      <c r="A35" s="1"/>
      <c r="B35" s="1" t="s">
        <v>266</v>
      </c>
      <c r="C35" s="79">
        <v>0</v>
      </c>
      <c r="D35" s="79">
        <v>0</v>
      </c>
      <c r="E35" s="72">
        <v>0</v>
      </c>
      <c r="F35" s="1" t="s">
        <v>16</v>
      </c>
    </row>
    <row r="36" spans="1:6" x14ac:dyDescent="0.35">
      <c r="A36" s="1"/>
      <c r="B36" s="1" t="s">
        <v>264</v>
      </c>
      <c r="C36" s="79">
        <v>0</v>
      </c>
      <c r="D36" s="79">
        <v>0</v>
      </c>
      <c r="E36" s="72">
        <v>0</v>
      </c>
      <c r="F36" s="1" t="s">
        <v>16</v>
      </c>
    </row>
    <row r="37" spans="1:6" x14ac:dyDescent="0.35">
      <c r="A37" s="1"/>
      <c r="B37" s="1" t="s">
        <v>267</v>
      </c>
      <c r="C37" s="79">
        <v>0</v>
      </c>
      <c r="D37" s="79">
        <v>0</v>
      </c>
      <c r="E37" s="72">
        <v>0</v>
      </c>
      <c r="F37" s="1" t="s">
        <v>16</v>
      </c>
    </row>
    <row r="38" spans="1:6" x14ac:dyDescent="0.35">
      <c r="A38" s="1"/>
      <c r="B38" s="1"/>
      <c r="C38" s="79"/>
      <c r="D38" s="79"/>
      <c r="E38" s="1"/>
      <c r="F38" s="1"/>
    </row>
    <row r="39" spans="1:6" x14ac:dyDescent="0.35">
      <c r="A39" s="1" t="s">
        <v>108</v>
      </c>
      <c r="B39" s="1"/>
      <c r="C39" s="79">
        <v>1.1479999999999999E-3</v>
      </c>
      <c r="D39" s="79">
        <v>1</v>
      </c>
      <c r="E39" s="72">
        <v>75513</v>
      </c>
      <c r="F39" s="1" t="str">
        <f>F37</f>
        <v>AL</v>
      </c>
    </row>
    <row r="40" spans="1:6" x14ac:dyDescent="0.35">
      <c r="A40" s="1" t="s">
        <v>258</v>
      </c>
      <c r="B40" s="1"/>
      <c r="C40" s="79"/>
      <c r="D40" s="79"/>
      <c r="E40" s="72">
        <v>65768504</v>
      </c>
      <c r="F40" s="1" t="str">
        <f>F39</f>
        <v>AL</v>
      </c>
    </row>
    <row r="41" spans="1:6" x14ac:dyDescent="0.35">
      <c r="A41" s="1" t="s">
        <v>107</v>
      </c>
      <c r="B41" s="1"/>
      <c r="C41" s="79"/>
      <c r="D41" s="79"/>
      <c r="E41" s="1">
        <v>487</v>
      </c>
      <c r="F41" s="1" t="str">
        <f>F40</f>
        <v>AL</v>
      </c>
    </row>
    <row r="42" spans="1:6" x14ac:dyDescent="0.35">
      <c r="A42" s="1"/>
      <c r="B42" s="1"/>
      <c r="C42" s="79"/>
      <c r="D42" s="79"/>
      <c r="E42" s="1"/>
      <c r="F42" s="1"/>
    </row>
    <row r="43" spans="1:6" x14ac:dyDescent="0.35">
      <c r="A43" s="1" t="s">
        <v>24</v>
      </c>
      <c r="B43" s="1" t="s">
        <v>261</v>
      </c>
      <c r="C43" s="79">
        <v>3.826E-3</v>
      </c>
      <c r="D43" s="79">
        <v>0.50784799999999997</v>
      </c>
      <c r="E43" s="72">
        <v>272021</v>
      </c>
      <c r="F43" s="1" t="s">
        <v>24</v>
      </c>
    </row>
    <row r="44" spans="1:6" x14ac:dyDescent="0.35">
      <c r="A44" s="1"/>
      <c r="B44" s="1" t="s">
        <v>276</v>
      </c>
      <c r="C44" s="79">
        <v>2.0769999999999999E-3</v>
      </c>
      <c r="D44" s="79">
        <v>0.275696</v>
      </c>
      <c r="E44" s="72">
        <v>147672</v>
      </c>
      <c r="F44" s="1" t="s">
        <v>24</v>
      </c>
    </row>
    <row r="45" spans="1:6" x14ac:dyDescent="0.35">
      <c r="A45" s="1"/>
      <c r="B45" s="1" t="s">
        <v>260</v>
      </c>
      <c r="C45" s="79">
        <v>1.5989999999999999E-3</v>
      </c>
      <c r="D45" s="79">
        <v>0.21218000000000001</v>
      </c>
      <c r="E45" s="72">
        <v>113651</v>
      </c>
      <c r="F45" s="1" t="s">
        <v>24</v>
      </c>
    </row>
    <row r="46" spans="1:6" x14ac:dyDescent="0.35">
      <c r="A46" s="1"/>
      <c r="B46" s="1" t="s">
        <v>265</v>
      </c>
      <c r="C46" s="79">
        <v>3.1999999999999999E-5</v>
      </c>
      <c r="D46" s="79">
        <v>4.2760000000000003E-3</v>
      </c>
      <c r="E46" s="72">
        <v>2291</v>
      </c>
      <c r="F46" s="1" t="s">
        <v>24</v>
      </c>
    </row>
    <row r="47" spans="1:6" x14ac:dyDescent="0.35">
      <c r="A47" s="1"/>
      <c r="B47" s="1" t="s">
        <v>262</v>
      </c>
      <c r="C47" s="79">
        <v>0</v>
      </c>
      <c r="D47" s="79">
        <v>0</v>
      </c>
      <c r="E47" s="72">
        <v>0</v>
      </c>
      <c r="F47" s="1" t="s">
        <v>24</v>
      </c>
    </row>
    <row r="48" spans="1:6" x14ac:dyDescent="0.35">
      <c r="A48" s="1"/>
      <c r="B48" s="1" t="s">
        <v>266</v>
      </c>
      <c r="C48" s="79">
        <v>0</v>
      </c>
      <c r="D48" s="79">
        <v>0</v>
      </c>
      <c r="E48" s="72">
        <v>0</v>
      </c>
      <c r="F48" s="1" t="s">
        <v>24</v>
      </c>
    </row>
    <row r="49" spans="1:6" x14ac:dyDescent="0.35">
      <c r="A49" s="1"/>
      <c r="B49" s="1" t="s">
        <v>264</v>
      </c>
      <c r="C49" s="79">
        <v>0</v>
      </c>
      <c r="D49" s="79">
        <v>0</v>
      </c>
      <c r="E49" s="72">
        <v>0</v>
      </c>
      <c r="F49" s="1" t="s">
        <v>24</v>
      </c>
    </row>
    <row r="50" spans="1:6" x14ac:dyDescent="0.35">
      <c r="A50" s="1"/>
      <c r="B50" s="1" t="s">
        <v>267</v>
      </c>
      <c r="C50" s="79">
        <v>0</v>
      </c>
      <c r="D50" s="79">
        <v>0</v>
      </c>
      <c r="E50" s="72">
        <v>0</v>
      </c>
      <c r="F50" s="1" t="s">
        <v>24</v>
      </c>
    </row>
    <row r="51" spans="1:6" x14ac:dyDescent="0.35">
      <c r="A51" s="1"/>
      <c r="B51" s="1"/>
      <c r="C51" s="79"/>
      <c r="D51" s="79"/>
      <c r="E51" s="1"/>
      <c r="F51" s="1"/>
    </row>
    <row r="52" spans="1:6" x14ac:dyDescent="0.35">
      <c r="A52" s="1" t="s">
        <v>108</v>
      </c>
      <c r="B52" s="1"/>
      <c r="C52" s="79">
        <v>7.535E-3</v>
      </c>
      <c r="D52" s="79">
        <v>1</v>
      </c>
      <c r="E52" s="72">
        <v>535635</v>
      </c>
      <c r="F52" s="1" t="str">
        <f>F50</f>
        <v>AR</v>
      </c>
    </row>
    <row r="53" spans="1:6" x14ac:dyDescent="0.35">
      <c r="A53" s="1" t="s">
        <v>258</v>
      </c>
      <c r="B53" s="1"/>
      <c r="C53" s="79"/>
      <c r="D53" s="79"/>
      <c r="E53" s="72">
        <v>71088748</v>
      </c>
      <c r="F53" s="1" t="str">
        <f>F52</f>
        <v>AR</v>
      </c>
    </row>
    <row r="54" spans="1:6" x14ac:dyDescent="0.35">
      <c r="A54" s="1" t="s">
        <v>107</v>
      </c>
      <c r="B54" s="1"/>
      <c r="C54" s="79"/>
      <c r="D54" s="79"/>
      <c r="E54" s="1">
        <v>479</v>
      </c>
      <c r="F54" s="1" t="str">
        <f>F53</f>
        <v>AR</v>
      </c>
    </row>
    <row r="55" spans="1:6" x14ac:dyDescent="0.35">
      <c r="A55" s="1"/>
      <c r="B55" s="1"/>
      <c r="C55" s="79"/>
      <c r="D55" s="79"/>
      <c r="E55" s="1"/>
      <c r="F55" s="1"/>
    </row>
    <row r="56" spans="1:6" x14ac:dyDescent="0.35">
      <c r="A56" s="1" t="s">
        <v>46</v>
      </c>
      <c r="B56" s="1" t="s">
        <v>265</v>
      </c>
      <c r="C56" s="79">
        <v>2.8899999999999998E-4</v>
      </c>
      <c r="D56" s="79">
        <v>1</v>
      </c>
      <c r="E56" s="72">
        <v>80169</v>
      </c>
      <c r="F56" s="1" t="s">
        <v>46</v>
      </c>
    </row>
    <row r="57" spans="1:6" x14ac:dyDescent="0.35">
      <c r="A57" s="1"/>
      <c r="B57" s="1" t="s">
        <v>260</v>
      </c>
      <c r="C57" s="79">
        <v>0</v>
      </c>
      <c r="D57" s="79">
        <v>0</v>
      </c>
      <c r="E57" s="72">
        <v>0</v>
      </c>
      <c r="F57" s="1" t="s">
        <v>46</v>
      </c>
    </row>
    <row r="58" spans="1:6" x14ac:dyDescent="0.35">
      <c r="A58" s="1"/>
      <c r="B58" s="1" t="s">
        <v>276</v>
      </c>
      <c r="C58" s="79">
        <v>0</v>
      </c>
      <c r="D58" s="79">
        <v>0</v>
      </c>
      <c r="E58" s="72">
        <v>0</v>
      </c>
      <c r="F58" s="1" t="s">
        <v>46</v>
      </c>
    </row>
    <row r="59" spans="1:6" x14ac:dyDescent="0.35">
      <c r="A59" s="1"/>
      <c r="B59" s="1" t="s">
        <v>261</v>
      </c>
      <c r="C59" s="79">
        <v>0</v>
      </c>
      <c r="D59" s="79">
        <v>0</v>
      </c>
      <c r="E59" s="72">
        <v>0</v>
      </c>
      <c r="F59" s="1" t="s">
        <v>46</v>
      </c>
    </row>
    <row r="60" spans="1:6" x14ac:dyDescent="0.35">
      <c r="A60" s="1"/>
      <c r="B60" s="1" t="s">
        <v>262</v>
      </c>
      <c r="C60" s="79">
        <v>0</v>
      </c>
      <c r="D60" s="79">
        <v>0</v>
      </c>
      <c r="E60" s="72">
        <v>0</v>
      </c>
      <c r="F60" s="1" t="s">
        <v>46</v>
      </c>
    </row>
    <row r="61" spans="1:6" x14ac:dyDescent="0.35">
      <c r="A61" s="1"/>
      <c r="B61" s="1" t="s">
        <v>266</v>
      </c>
      <c r="C61" s="79">
        <v>0</v>
      </c>
      <c r="D61" s="79">
        <v>0</v>
      </c>
      <c r="E61" s="72">
        <v>0</v>
      </c>
      <c r="F61" s="1" t="s">
        <v>46</v>
      </c>
    </row>
    <row r="62" spans="1:6" x14ac:dyDescent="0.35">
      <c r="A62" s="1"/>
      <c r="B62" s="1" t="s">
        <v>264</v>
      </c>
      <c r="C62" s="79">
        <v>0</v>
      </c>
      <c r="D62" s="79">
        <v>0</v>
      </c>
      <c r="E62" s="72">
        <v>0</v>
      </c>
      <c r="F62" s="1" t="s">
        <v>46</v>
      </c>
    </row>
    <row r="63" spans="1:6" x14ac:dyDescent="0.35">
      <c r="A63" s="1"/>
      <c r="B63" s="1" t="s">
        <v>267</v>
      </c>
      <c r="C63" s="79">
        <v>0</v>
      </c>
      <c r="D63" s="79">
        <v>0</v>
      </c>
      <c r="E63" s="72">
        <v>0</v>
      </c>
      <c r="F63" s="1" t="s">
        <v>46</v>
      </c>
    </row>
    <row r="64" spans="1:6" x14ac:dyDescent="0.35">
      <c r="A64" s="1"/>
      <c r="B64" s="1"/>
      <c r="C64" s="79"/>
      <c r="D64" s="79"/>
      <c r="E64" s="1"/>
      <c r="F64" s="1"/>
    </row>
    <row r="65" spans="1:6" x14ac:dyDescent="0.35">
      <c r="A65" s="1" t="s">
        <v>108</v>
      </c>
      <c r="B65" s="1"/>
      <c r="C65" s="79">
        <v>2.8899999999999998E-4</v>
      </c>
      <c r="D65" s="79">
        <v>1</v>
      </c>
      <c r="E65" s="72">
        <v>80169</v>
      </c>
      <c r="F65" s="1" t="str">
        <f>F63</f>
        <v>AZ</v>
      </c>
    </row>
    <row r="66" spans="1:6" x14ac:dyDescent="0.35">
      <c r="A66" s="1" t="s">
        <v>258</v>
      </c>
      <c r="B66" s="1"/>
      <c r="C66" s="79"/>
      <c r="D66" s="79"/>
      <c r="E66" s="72">
        <v>277818872</v>
      </c>
      <c r="F66" s="1" t="str">
        <f>F65</f>
        <v>AZ</v>
      </c>
    </row>
    <row r="67" spans="1:6" x14ac:dyDescent="0.35">
      <c r="A67" s="1" t="s">
        <v>107</v>
      </c>
      <c r="B67" s="1"/>
      <c r="C67" s="79"/>
      <c r="D67" s="79"/>
      <c r="E67" s="1">
        <v>481</v>
      </c>
      <c r="F67" s="1" t="str">
        <f>F66</f>
        <v>AZ</v>
      </c>
    </row>
    <row r="68" spans="1:6" x14ac:dyDescent="0.35">
      <c r="A68" s="1"/>
      <c r="B68" s="1"/>
      <c r="C68" s="79"/>
      <c r="D68" s="79"/>
      <c r="E68" s="1"/>
      <c r="F68" s="1"/>
    </row>
    <row r="69" spans="1:6" x14ac:dyDescent="0.35">
      <c r="A69" s="1" t="s">
        <v>47</v>
      </c>
      <c r="B69" s="1" t="s">
        <v>261</v>
      </c>
      <c r="C69" s="79">
        <v>2.2499999999999998E-3</v>
      </c>
      <c r="D69" s="79">
        <v>0.65146000000000004</v>
      </c>
      <c r="E69" s="72">
        <v>14711711</v>
      </c>
      <c r="F69" s="1" t="s">
        <v>47</v>
      </c>
    </row>
    <row r="70" spans="1:6" x14ac:dyDescent="0.35">
      <c r="A70" s="1"/>
      <c r="B70" s="1" t="s">
        <v>260</v>
      </c>
      <c r="C70" s="79">
        <v>8.8699999999999998E-4</v>
      </c>
      <c r="D70" s="79">
        <v>0.25686199999999998</v>
      </c>
      <c r="E70" s="72">
        <v>5800644</v>
      </c>
      <c r="F70" s="1" t="s">
        <v>47</v>
      </c>
    </row>
    <row r="71" spans="1:6" x14ac:dyDescent="0.35">
      <c r="A71" s="1"/>
      <c r="B71" s="1" t="s">
        <v>265</v>
      </c>
      <c r="C71" s="79">
        <v>2.9E-4</v>
      </c>
      <c r="D71" s="79">
        <v>8.4007999999999999E-2</v>
      </c>
      <c r="E71" s="72">
        <v>1897136</v>
      </c>
      <c r="F71" s="1" t="s">
        <v>47</v>
      </c>
    </row>
    <row r="72" spans="1:6" x14ac:dyDescent="0.35">
      <c r="A72" s="1"/>
      <c r="B72" s="1" t="s">
        <v>266</v>
      </c>
      <c r="C72" s="79">
        <v>2.5999999999999998E-5</v>
      </c>
      <c r="D72" s="79">
        <v>7.6699999999999997E-3</v>
      </c>
      <c r="E72" s="72">
        <v>173200</v>
      </c>
      <c r="F72" s="1" t="s">
        <v>47</v>
      </c>
    </row>
    <row r="73" spans="1:6" x14ac:dyDescent="0.35">
      <c r="A73" s="1"/>
      <c r="B73" s="1" t="s">
        <v>276</v>
      </c>
      <c r="C73" s="79">
        <v>0</v>
      </c>
      <c r="D73" s="79">
        <v>0</v>
      </c>
      <c r="E73" s="72">
        <v>0</v>
      </c>
      <c r="F73" s="1" t="s">
        <v>47</v>
      </c>
    </row>
    <row r="74" spans="1:6" x14ac:dyDescent="0.35">
      <c r="A74" s="1"/>
      <c r="B74" s="1" t="s">
        <v>262</v>
      </c>
      <c r="C74" s="79">
        <v>0</v>
      </c>
      <c r="D74" s="79">
        <v>0</v>
      </c>
      <c r="E74" s="72">
        <v>0</v>
      </c>
      <c r="F74" s="1" t="s">
        <v>47</v>
      </c>
    </row>
    <row r="75" spans="1:6" x14ac:dyDescent="0.35">
      <c r="A75" s="1"/>
      <c r="B75" s="1" t="s">
        <v>264</v>
      </c>
      <c r="C75" s="79">
        <v>0</v>
      </c>
      <c r="D75" s="79">
        <v>0</v>
      </c>
      <c r="E75" s="72">
        <v>0</v>
      </c>
      <c r="F75" s="1" t="s">
        <v>47</v>
      </c>
    </row>
    <row r="76" spans="1:6" x14ac:dyDescent="0.35">
      <c r="A76" s="1"/>
      <c r="B76" s="1" t="s">
        <v>267</v>
      </c>
      <c r="C76" s="79">
        <v>0</v>
      </c>
      <c r="D76" s="79">
        <v>0</v>
      </c>
      <c r="E76" s="72">
        <v>0</v>
      </c>
      <c r="F76" s="1" t="s">
        <v>47</v>
      </c>
    </row>
    <row r="77" spans="1:6" x14ac:dyDescent="0.35">
      <c r="A77" s="1"/>
      <c r="B77" s="1"/>
      <c r="C77" s="79"/>
      <c r="D77" s="79"/>
      <c r="E77" s="1"/>
      <c r="F77" s="1"/>
    </row>
    <row r="78" spans="1:6" x14ac:dyDescent="0.35">
      <c r="A78" s="1" t="s">
        <v>108</v>
      </c>
      <c r="B78" s="1"/>
      <c r="C78" s="79">
        <v>3.454E-3</v>
      </c>
      <c r="D78" s="79">
        <v>1</v>
      </c>
      <c r="E78" s="72">
        <v>22582691</v>
      </c>
      <c r="F78" s="1" t="str">
        <f>F76</f>
        <v>CA</v>
      </c>
    </row>
    <row r="79" spans="1:6" x14ac:dyDescent="0.35">
      <c r="A79" s="1" t="s">
        <v>258</v>
      </c>
      <c r="B79" s="1"/>
      <c r="C79" s="79"/>
      <c r="D79" s="79"/>
      <c r="E79" s="72">
        <v>6538866864</v>
      </c>
      <c r="F79" s="1" t="str">
        <f>F78</f>
        <v>CA</v>
      </c>
    </row>
    <row r="80" spans="1:6" x14ac:dyDescent="0.35">
      <c r="A80" s="1" t="s">
        <v>107</v>
      </c>
      <c r="B80" s="1"/>
      <c r="C80" s="79"/>
      <c r="D80" s="79"/>
      <c r="E80" s="1">
        <v>520</v>
      </c>
      <c r="F80" s="1" t="str">
        <f>F79</f>
        <v>CA</v>
      </c>
    </row>
    <row r="81" spans="1:6" x14ac:dyDescent="0.35">
      <c r="A81" s="1"/>
      <c r="B81" s="1"/>
      <c r="C81" s="79"/>
      <c r="D81" s="79"/>
      <c r="E81" s="1"/>
      <c r="F81" s="1"/>
    </row>
    <row r="82" spans="1:6" x14ac:dyDescent="0.35">
      <c r="A82" s="1" t="s">
        <v>25</v>
      </c>
      <c r="B82" s="1" t="s">
        <v>261</v>
      </c>
      <c r="C82" s="79">
        <v>6.8700000000000002E-3</v>
      </c>
      <c r="D82" s="79">
        <v>0.61998799999999998</v>
      </c>
      <c r="E82" s="72">
        <v>3613063</v>
      </c>
      <c r="F82" s="1" t="s">
        <v>25</v>
      </c>
    </row>
    <row r="83" spans="1:6" x14ac:dyDescent="0.35">
      <c r="A83" s="1"/>
      <c r="B83" s="1" t="s">
        <v>265</v>
      </c>
      <c r="C83" s="79">
        <v>3.1470000000000001E-3</v>
      </c>
      <c r="D83" s="79">
        <v>0.28398499999999999</v>
      </c>
      <c r="E83" s="72">
        <v>1654962</v>
      </c>
      <c r="F83" s="1" t="s">
        <v>25</v>
      </c>
    </row>
    <row r="84" spans="1:6" x14ac:dyDescent="0.35">
      <c r="A84" s="1"/>
      <c r="B84" s="1" t="s">
        <v>260</v>
      </c>
      <c r="C84" s="79">
        <v>8.1800000000000004E-4</v>
      </c>
      <c r="D84" s="79">
        <v>7.3779999999999998E-2</v>
      </c>
      <c r="E84" s="72">
        <v>429965</v>
      </c>
      <c r="F84" s="1" t="s">
        <v>25</v>
      </c>
    </row>
    <row r="85" spans="1:6" x14ac:dyDescent="0.35">
      <c r="A85" s="1"/>
      <c r="B85" s="1" t="s">
        <v>276</v>
      </c>
      <c r="C85" s="79">
        <v>2.4699999999999999E-4</v>
      </c>
      <c r="D85" s="79">
        <v>2.2245999999999998E-2</v>
      </c>
      <c r="E85" s="72">
        <v>129643</v>
      </c>
      <c r="F85" s="1" t="s">
        <v>25</v>
      </c>
    </row>
    <row r="86" spans="1:6" x14ac:dyDescent="0.35">
      <c r="A86" s="1"/>
      <c r="B86" s="1" t="s">
        <v>262</v>
      </c>
      <c r="C86" s="79">
        <v>0</v>
      </c>
      <c r="D86" s="79">
        <v>0</v>
      </c>
      <c r="E86" s="72">
        <v>0</v>
      </c>
      <c r="F86" s="1" t="s">
        <v>25</v>
      </c>
    </row>
    <row r="87" spans="1:6" x14ac:dyDescent="0.35">
      <c r="A87" s="1"/>
      <c r="B87" s="1" t="s">
        <v>266</v>
      </c>
      <c r="C87" s="79">
        <v>0</v>
      </c>
      <c r="D87" s="79">
        <v>0</v>
      </c>
      <c r="E87" s="72">
        <v>0</v>
      </c>
      <c r="F87" s="1" t="s">
        <v>25</v>
      </c>
    </row>
    <row r="88" spans="1:6" x14ac:dyDescent="0.35">
      <c r="A88" s="1"/>
      <c r="B88" s="1" t="s">
        <v>264</v>
      </c>
      <c r="C88" s="79">
        <v>0</v>
      </c>
      <c r="D88" s="79">
        <v>0</v>
      </c>
      <c r="E88" s="72">
        <v>0</v>
      </c>
      <c r="F88" s="1" t="s">
        <v>25</v>
      </c>
    </row>
    <row r="89" spans="1:6" x14ac:dyDescent="0.35">
      <c r="A89" s="1"/>
      <c r="B89" s="1" t="s">
        <v>267</v>
      </c>
      <c r="C89" s="79">
        <v>0</v>
      </c>
      <c r="D89" s="79">
        <v>0</v>
      </c>
      <c r="E89" s="72">
        <v>0</v>
      </c>
      <c r="F89" s="1" t="s">
        <v>25</v>
      </c>
    </row>
    <row r="90" spans="1:6" x14ac:dyDescent="0.35">
      <c r="A90" s="1"/>
      <c r="B90" s="1"/>
      <c r="C90" s="79"/>
      <c r="D90" s="79"/>
      <c r="E90" s="1"/>
      <c r="F90" s="1"/>
    </row>
    <row r="91" spans="1:6" x14ac:dyDescent="0.35">
      <c r="A91" s="1" t="s">
        <v>108</v>
      </c>
      <c r="B91" s="1"/>
      <c r="C91" s="79">
        <v>1.1081000000000001E-2</v>
      </c>
      <c r="D91" s="79">
        <v>1</v>
      </c>
      <c r="E91" s="72">
        <v>5827633</v>
      </c>
      <c r="F91" s="1" t="str">
        <f>F89</f>
        <v>CO</v>
      </c>
    </row>
    <row r="92" spans="1:6" x14ac:dyDescent="0.35">
      <c r="A92" s="1" t="s">
        <v>258</v>
      </c>
      <c r="B92" s="1"/>
      <c r="C92" s="79"/>
      <c r="D92" s="79"/>
      <c r="E92" s="72">
        <v>525921430</v>
      </c>
      <c r="F92" s="1" t="str">
        <f>F91</f>
        <v>CO</v>
      </c>
    </row>
    <row r="93" spans="1:6" x14ac:dyDescent="0.35">
      <c r="A93" s="1" t="s">
        <v>107</v>
      </c>
      <c r="B93" s="1"/>
      <c r="C93" s="79"/>
      <c r="D93" s="79"/>
      <c r="E93" s="1">
        <v>480</v>
      </c>
      <c r="F93" s="1" t="str">
        <f>F92</f>
        <v>CO</v>
      </c>
    </row>
    <row r="94" spans="1:6" x14ac:dyDescent="0.35">
      <c r="A94" s="1"/>
      <c r="B94" s="1"/>
      <c r="C94" s="79"/>
      <c r="D94" s="79"/>
      <c r="E94" s="1"/>
      <c r="F94" s="1"/>
    </row>
    <row r="95" spans="1:6" x14ac:dyDescent="0.35">
      <c r="A95" s="1" t="s">
        <v>1</v>
      </c>
      <c r="B95" s="1" t="s">
        <v>260</v>
      </c>
      <c r="C95" s="79">
        <v>1.97E-3</v>
      </c>
      <c r="D95" s="79">
        <v>0.50228499999999998</v>
      </c>
      <c r="E95" s="72">
        <v>1198215</v>
      </c>
      <c r="F95" s="1" t="s">
        <v>1</v>
      </c>
    </row>
    <row r="96" spans="1:6" x14ac:dyDescent="0.35">
      <c r="A96" s="1"/>
      <c r="B96" s="1" t="s">
        <v>276</v>
      </c>
      <c r="C96" s="79">
        <v>1.059E-3</v>
      </c>
      <c r="D96" s="79">
        <v>0.27001900000000001</v>
      </c>
      <c r="E96" s="72">
        <v>644137</v>
      </c>
      <c r="F96" s="1" t="s">
        <v>1</v>
      </c>
    </row>
    <row r="97" spans="1:6" x14ac:dyDescent="0.35">
      <c r="A97" s="1"/>
      <c r="B97" s="1" t="s">
        <v>266</v>
      </c>
      <c r="C97" s="79">
        <v>7.5900000000000002E-4</v>
      </c>
      <c r="D97" s="79">
        <v>0.193579</v>
      </c>
      <c r="E97" s="72">
        <v>461788</v>
      </c>
      <c r="F97" s="1" t="s">
        <v>1</v>
      </c>
    </row>
    <row r="98" spans="1:6" x14ac:dyDescent="0.35">
      <c r="A98" s="1"/>
      <c r="B98" s="1" t="s">
        <v>261</v>
      </c>
      <c r="C98" s="79">
        <v>1.27E-4</v>
      </c>
      <c r="D98" s="79">
        <v>3.2454999999999998E-2</v>
      </c>
      <c r="E98" s="72">
        <v>77422</v>
      </c>
      <c r="F98" s="1" t="s">
        <v>1</v>
      </c>
    </row>
    <row r="99" spans="1:6" x14ac:dyDescent="0.35">
      <c r="A99" s="1"/>
      <c r="B99" s="1" t="s">
        <v>265</v>
      </c>
      <c r="C99" s="79">
        <v>6.9999999999999999E-6</v>
      </c>
      <c r="D99" s="79">
        <v>1.6620000000000001E-3</v>
      </c>
      <c r="E99" s="72">
        <v>3965</v>
      </c>
      <c r="F99" s="1" t="s">
        <v>1</v>
      </c>
    </row>
    <row r="100" spans="1:6" x14ac:dyDescent="0.35">
      <c r="A100" s="1"/>
      <c r="B100" s="1" t="s">
        <v>262</v>
      </c>
      <c r="C100" s="79">
        <v>0</v>
      </c>
      <c r="D100" s="79">
        <v>0</v>
      </c>
      <c r="E100" s="72">
        <v>0</v>
      </c>
      <c r="F100" s="1" t="s">
        <v>1</v>
      </c>
    </row>
    <row r="101" spans="1:6" x14ac:dyDescent="0.35">
      <c r="A101" s="1"/>
      <c r="B101" s="1" t="s">
        <v>264</v>
      </c>
      <c r="C101" s="79">
        <v>0</v>
      </c>
      <c r="D101" s="79">
        <v>0</v>
      </c>
      <c r="E101" s="72">
        <v>0</v>
      </c>
      <c r="F101" s="1" t="s">
        <v>1</v>
      </c>
    </row>
    <row r="102" spans="1:6" x14ac:dyDescent="0.35">
      <c r="A102" s="1"/>
      <c r="B102" s="1" t="s">
        <v>267</v>
      </c>
      <c r="C102" s="79">
        <v>0</v>
      </c>
      <c r="D102" s="79">
        <v>0</v>
      </c>
      <c r="E102" s="72">
        <v>0</v>
      </c>
      <c r="F102" s="1" t="s">
        <v>1</v>
      </c>
    </row>
    <row r="103" spans="1:6" x14ac:dyDescent="0.35">
      <c r="A103" s="1"/>
      <c r="B103" s="1"/>
      <c r="C103" s="79"/>
      <c r="D103" s="79"/>
      <c r="E103" s="1"/>
      <c r="F103" s="1"/>
    </row>
    <row r="104" spans="1:6" x14ac:dyDescent="0.35">
      <c r="A104" s="1" t="s">
        <v>108</v>
      </c>
      <c r="B104" s="1"/>
      <c r="C104" s="79">
        <v>3.9230000000000003E-3</v>
      </c>
      <c r="D104" s="79">
        <v>1</v>
      </c>
      <c r="E104" s="72">
        <v>2385527</v>
      </c>
      <c r="F104" s="1" t="str">
        <f>F102</f>
        <v>CT</v>
      </c>
    </row>
    <row r="105" spans="1:6" x14ac:dyDescent="0.35">
      <c r="A105" s="1" t="s">
        <v>258</v>
      </c>
      <c r="B105" s="1"/>
      <c r="C105" s="79"/>
      <c r="D105" s="79"/>
      <c r="E105" s="72">
        <v>608146958</v>
      </c>
      <c r="F105" s="1" t="str">
        <f>F104</f>
        <v>CT</v>
      </c>
    </row>
    <row r="106" spans="1:6" x14ac:dyDescent="0.35">
      <c r="A106" s="1" t="s">
        <v>107</v>
      </c>
      <c r="B106" s="1"/>
      <c r="C106" s="79"/>
      <c r="D106" s="79"/>
      <c r="E106" s="1">
        <v>480</v>
      </c>
      <c r="F106" s="1" t="str">
        <f>F105</f>
        <v>CT</v>
      </c>
    </row>
    <row r="107" spans="1:6" x14ac:dyDescent="0.35">
      <c r="A107" s="1"/>
      <c r="B107" s="1"/>
      <c r="C107" s="79"/>
      <c r="D107" s="79"/>
      <c r="E107" s="1"/>
      <c r="F107" s="1"/>
    </row>
    <row r="108" spans="1:6" x14ac:dyDescent="0.35">
      <c r="A108" s="1" t="s">
        <v>10</v>
      </c>
      <c r="B108" s="1" t="s">
        <v>265</v>
      </c>
      <c r="C108" s="79">
        <v>2.4499999999999999E-4</v>
      </c>
      <c r="D108" s="79">
        <v>0.44389800000000001</v>
      </c>
      <c r="E108" s="72">
        <v>24484</v>
      </c>
      <c r="F108" s="1" t="s">
        <v>10</v>
      </c>
    </row>
    <row r="109" spans="1:6" x14ac:dyDescent="0.35">
      <c r="A109" s="1"/>
      <c r="B109" s="1" t="s">
        <v>260</v>
      </c>
      <c r="C109" s="79">
        <v>1.55E-4</v>
      </c>
      <c r="D109" s="79">
        <v>0.27958300000000003</v>
      </c>
      <c r="E109" s="72">
        <v>15421</v>
      </c>
      <c r="F109" s="1" t="s">
        <v>10</v>
      </c>
    </row>
    <row r="110" spans="1:6" x14ac:dyDescent="0.35">
      <c r="A110" s="1"/>
      <c r="B110" s="1" t="s">
        <v>276</v>
      </c>
      <c r="C110" s="79">
        <v>1.5300000000000001E-4</v>
      </c>
      <c r="D110" s="79">
        <v>0.27651900000000001</v>
      </c>
      <c r="E110" s="72">
        <v>15252</v>
      </c>
      <c r="F110" s="1" t="s">
        <v>10</v>
      </c>
    </row>
    <row r="111" spans="1:6" x14ac:dyDescent="0.35">
      <c r="A111" s="1"/>
      <c r="B111" s="1" t="s">
        <v>261</v>
      </c>
      <c r="C111" s="79">
        <v>0</v>
      </c>
      <c r="D111" s="79">
        <v>0</v>
      </c>
      <c r="E111" s="72">
        <v>0</v>
      </c>
      <c r="F111" s="1" t="s">
        <v>10</v>
      </c>
    </row>
    <row r="112" spans="1:6" x14ac:dyDescent="0.35">
      <c r="A112" s="1"/>
      <c r="B112" s="1" t="s">
        <v>262</v>
      </c>
      <c r="C112" s="79">
        <v>0</v>
      </c>
      <c r="D112" s="79">
        <v>0</v>
      </c>
      <c r="E112" s="72">
        <v>0</v>
      </c>
      <c r="F112" s="1" t="s">
        <v>10</v>
      </c>
    </row>
    <row r="113" spans="1:6" x14ac:dyDescent="0.35">
      <c r="A113" s="1"/>
      <c r="B113" s="1" t="s">
        <v>266</v>
      </c>
      <c r="C113" s="79">
        <v>0</v>
      </c>
      <c r="D113" s="79">
        <v>0</v>
      </c>
      <c r="E113" s="72">
        <v>0</v>
      </c>
      <c r="F113" s="1" t="s">
        <v>10</v>
      </c>
    </row>
    <row r="114" spans="1:6" x14ac:dyDescent="0.35">
      <c r="A114" s="1"/>
      <c r="B114" s="1" t="s">
        <v>264</v>
      </c>
      <c r="C114" s="79">
        <v>0</v>
      </c>
      <c r="D114" s="79">
        <v>0</v>
      </c>
      <c r="E114" s="72">
        <v>0</v>
      </c>
      <c r="F114" s="1" t="s">
        <v>10</v>
      </c>
    </row>
    <row r="115" spans="1:6" x14ac:dyDescent="0.35">
      <c r="A115" s="1"/>
      <c r="B115" s="1" t="s">
        <v>267</v>
      </c>
      <c r="C115" s="79">
        <v>0</v>
      </c>
      <c r="D115" s="79">
        <v>0</v>
      </c>
      <c r="E115" s="72">
        <v>0</v>
      </c>
      <c r="F115" s="1" t="s">
        <v>10</v>
      </c>
    </row>
    <row r="116" spans="1:6" x14ac:dyDescent="0.35">
      <c r="A116" s="1"/>
      <c r="B116" s="1"/>
      <c r="C116" s="79"/>
      <c r="D116" s="79"/>
      <c r="E116" s="1"/>
      <c r="F116" s="1"/>
    </row>
    <row r="117" spans="1:6" x14ac:dyDescent="0.35">
      <c r="A117" s="1" t="s">
        <v>108</v>
      </c>
      <c r="B117" s="1"/>
      <c r="C117" s="79">
        <v>5.53E-4</v>
      </c>
      <c r="D117" s="79">
        <v>1</v>
      </c>
      <c r="E117" s="72">
        <v>55157</v>
      </c>
      <c r="F117" s="1" t="str">
        <f>F115</f>
        <v>DC</v>
      </c>
    </row>
    <row r="118" spans="1:6" x14ac:dyDescent="0.35">
      <c r="A118" s="1" t="s">
        <v>258</v>
      </c>
      <c r="B118" s="1"/>
      <c r="C118" s="79"/>
      <c r="D118" s="79"/>
      <c r="E118" s="72">
        <v>99796366</v>
      </c>
      <c r="F118" s="1" t="str">
        <f>F117</f>
        <v>DC</v>
      </c>
    </row>
    <row r="119" spans="1:6" x14ac:dyDescent="0.35">
      <c r="A119" s="1" t="s">
        <v>107</v>
      </c>
      <c r="B119" s="1"/>
      <c r="C119" s="79"/>
      <c r="D119" s="79"/>
      <c r="E119" s="1">
        <v>483</v>
      </c>
      <c r="F119" s="1" t="str">
        <f>F118</f>
        <v>DC</v>
      </c>
    </row>
    <row r="120" spans="1:6" x14ac:dyDescent="0.35">
      <c r="A120" s="1"/>
      <c r="B120" s="1"/>
      <c r="C120" s="79"/>
      <c r="D120" s="79"/>
      <c r="E120" s="1"/>
      <c r="F120" s="1"/>
    </row>
    <row r="121" spans="1:6" x14ac:dyDescent="0.35">
      <c r="A121" s="1" t="s">
        <v>11</v>
      </c>
      <c r="B121" s="1" t="s">
        <v>260</v>
      </c>
      <c r="C121" s="79">
        <v>0</v>
      </c>
      <c r="D121" s="79">
        <v>0</v>
      </c>
      <c r="E121" s="72">
        <v>0</v>
      </c>
      <c r="F121" s="1" t="s">
        <v>11</v>
      </c>
    </row>
    <row r="122" spans="1:6" x14ac:dyDescent="0.35">
      <c r="A122" s="1"/>
      <c r="B122" s="1" t="s">
        <v>265</v>
      </c>
      <c r="C122" s="79">
        <v>0</v>
      </c>
      <c r="D122" s="79">
        <v>0</v>
      </c>
      <c r="E122" s="72">
        <v>0</v>
      </c>
      <c r="F122" s="1" t="s">
        <v>11</v>
      </c>
    </row>
    <row r="123" spans="1:6" x14ac:dyDescent="0.35">
      <c r="A123" s="1"/>
      <c r="B123" s="1" t="s">
        <v>276</v>
      </c>
      <c r="C123" s="79">
        <v>0</v>
      </c>
      <c r="D123" s="79">
        <v>0</v>
      </c>
      <c r="E123" s="72">
        <v>0</v>
      </c>
      <c r="F123" s="1" t="s">
        <v>11</v>
      </c>
    </row>
    <row r="124" spans="1:6" x14ac:dyDescent="0.35">
      <c r="A124" s="1"/>
      <c r="B124" s="1" t="s">
        <v>261</v>
      </c>
      <c r="C124" s="79">
        <v>0</v>
      </c>
      <c r="D124" s="79">
        <v>0</v>
      </c>
      <c r="E124" s="72">
        <v>0</v>
      </c>
      <c r="F124" s="1" t="s">
        <v>11</v>
      </c>
    </row>
    <row r="125" spans="1:6" x14ac:dyDescent="0.35">
      <c r="A125" s="1"/>
      <c r="B125" s="1" t="s">
        <v>262</v>
      </c>
      <c r="C125" s="79">
        <v>0</v>
      </c>
      <c r="D125" s="79">
        <v>0</v>
      </c>
      <c r="E125" s="72">
        <v>0</v>
      </c>
      <c r="F125" s="1" t="s">
        <v>11</v>
      </c>
    </row>
    <row r="126" spans="1:6" x14ac:dyDescent="0.35">
      <c r="A126" s="1"/>
      <c r="B126" s="1" t="s">
        <v>266</v>
      </c>
      <c r="C126" s="79">
        <v>0</v>
      </c>
      <c r="D126" s="79">
        <v>0</v>
      </c>
      <c r="E126" s="72">
        <v>0</v>
      </c>
      <c r="F126" s="1" t="s">
        <v>11</v>
      </c>
    </row>
    <row r="127" spans="1:6" x14ac:dyDescent="0.35">
      <c r="A127" s="1"/>
      <c r="B127" s="1" t="s">
        <v>264</v>
      </c>
      <c r="C127" s="79">
        <v>0</v>
      </c>
      <c r="D127" s="79">
        <v>0</v>
      </c>
      <c r="E127" s="72">
        <v>0</v>
      </c>
      <c r="F127" s="1" t="s">
        <v>11</v>
      </c>
    </row>
    <row r="128" spans="1:6" x14ac:dyDescent="0.35">
      <c r="A128" s="1"/>
      <c r="B128" s="1" t="s">
        <v>267</v>
      </c>
      <c r="C128" s="79">
        <v>0</v>
      </c>
      <c r="D128" s="79">
        <v>0</v>
      </c>
      <c r="E128" s="72">
        <v>0</v>
      </c>
      <c r="F128" s="1" t="s">
        <v>11</v>
      </c>
    </row>
    <row r="129" spans="1:6" x14ac:dyDescent="0.35">
      <c r="A129" s="1"/>
      <c r="B129" s="1"/>
      <c r="C129" s="79"/>
      <c r="D129" s="79"/>
      <c r="E129" s="1"/>
      <c r="F129" s="1"/>
    </row>
    <row r="130" spans="1:6" x14ac:dyDescent="0.35">
      <c r="A130" s="1" t="s">
        <v>108</v>
      </c>
      <c r="B130" s="1"/>
      <c r="C130" s="79">
        <v>0</v>
      </c>
      <c r="D130" s="79">
        <v>0</v>
      </c>
      <c r="E130" s="72">
        <v>0</v>
      </c>
      <c r="F130" s="1" t="str">
        <f>F128</f>
        <v>DE</v>
      </c>
    </row>
    <row r="131" spans="1:6" x14ac:dyDescent="0.35">
      <c r="A131" s="1" t="s">
        <v>258</v>
      </c>
      <c r="B131" s="1"/>
      <c r="C131" s="79"/>
      <c r="D131" s="79"/>
      <c r="E131" s="72">
        <v>49688815</v>
      </c>
      <c r="F131" s="1" t="str">
        <f>F130</f>
        <v>DE</v>
      </c>
    </row>
    <row r="132" spans="1:6" x14ac:dyDescent="0.35">
      <c r="A132" s="1" t="s">
        <v>107</v>
      </c>
      <c r="B132" s="1"/>
      <c r="C132" s="79"/>
      <c r="D132" s="79"/>
      <c r="E132" s="1">
        <v>88</v>
      </c>
      <c r="F132" s="1" t="str">
        <f>F131</f>
        <v>DE</v>
      </c>
    </row>
    <row r="133" spans="1:6" x14ac:dyDescent="0.35">
      <c r="A133" s="1"/>
      <c r="B133" s="1"/>
      <c r="C133" s="79"/>
      <c r="D133" s="79"/>
      <c r="E133" s="1"/>
      <c r="F133" s="1"/>
    </row>
    <row r="134" spans="1:6" x14ac:dyDescent="0.35">
      <c r="A134" s="1" t="s">
        <v>17</v>
      </c>
      <c r="B134" s="1" t="s">
        <v>260</v>
      </c>
      <c r="C134" s="79">
        <v>0</v>
      </c>
      <c r="D134" s="79">
        <v>0</v>
      </c>
      <c r="E134" s="72">
        <v>0</v>
      </c>
      <c r="F134" s="1" t="s">
        <v>17</v>
      </c>
    </row>
    <row r="135" spans="1:6" x14ac:dyDescent="0.35">
      <c r="A135" s="1"/>
      <c r="B135" s="1" t="s">
        <v>265</v>
      </c>
      <c r="C135" s="79">
        <v>0</v>
      </c>
      <c r="D135" s="79">
        <v>0</v>
      </c>
      <c r="E135" s="72">
        <v>0</v>
      </c>
      <c r="F135" s="1" t="s">
        <v>17</v>
      </c>
    </row>
    <row r="136" spans="1:6" x14ac:dyDescent="0.35">
      <c r="A136" s="1"/>
      <c r="B136" s="1" t="s">
        <v>276</v>
      </c>
      <c r="C136" s="79">
        <v>0</v>
      </c>
      <c r="D136" s="79">
        <v>0</v>
      </c>
      <c r="E136" s="72">
        <v>0</v>
      </c>
      <c r="F136" s="1" t="s">
        <v>17</v>
      </c>
    </row>
    <row r="137" spans="1:6" x14ac:dyDescent="0.35">
      <c r="A137" s="1"/>
      <c r="B137" s="1" t="s">
        <v>261</v>
      </c>
      <c r="C137" s="79">
        <v>0</v>
      </c>
      <c r="D137" s="79">
        <v>0</v>
      </c>
      <c r="E137" s="72">
        <v>0</v>
      </c>
      <c r="F137" s="1" t="s">
        <v>17</v>
      </c>
    </row>
    <row r="138" spans="1:6" x14ac:dyDescent="0.35">
      <c r="A138" s="1"/>
      <c r="B138" s="1" t="s">
        <v>262</v>
      </c>
      <c r="C138" s="79">
        <v>0</v>
      </c>
      <c r="D138" s="79">
        <v>0</v>
      </c>
      <c r="E138" s="72">
        <v>0</v>
      </c>
      <c r="F138" s="1" t="s">
        <v>17</v>
      </c>
    </row>
    <row r="139" spans="1:6" x14ac:dyDescent="0.35">
      <c r="A139" s="1"/>
      <c r="B139" s="1" t="s">
        <v>266</v>
      </c>
      <c r="C139" s="79">
        <v>0</v>
      </c>
      <c r="D139" s="79">
        <v>0</v>
      </c>
      <c r="E139" s="72">
        <v>0</v>
      </c>
      <c r="F139" s="1" t="s">
        <v>17</v>
      </c>
    </row>
    <row r="140" spans="1:6" x14ac:dyDescent="0.35">
      <c r="A140" s="1"/>
      <c r="B140" s="1" t="s">
        <v>264</v>
      </c>
      <c r="C140" s="79">
        <v>0</v>
      </c>
      <c r="D140" s="79">
        <v>0</v>
      </c>
      <c r="E140" s="72">
        <v>0</v>
      </c>
      <c r="F140" s="1" t="s">
        <v>17</v>
      </c>
    </row>
    <row r="141" spans="1:6" x14ac:dyDescent="0.35">
      <c r="A141" s="1"/>
      <c r="B141" s="1" t="s">
        <v>267</v>
      </c>
      <c r="C141" s="79">
        <v>0</v>
      </c>
      <c r="D141" s="79">
        <v>0</v>
      </c>
      <c r="E141" s="72">
        <v>0</v>
      </c>
      <c r="F141" s="1" t="s">
        <v>17</v>
      </c>
    </row>
    <row r="142" spans="1:6" x14ac:dyDescent="0.35">
      <c r="A142" s="1"/>
      <c r="B142" s="1"/>
      <c r="C142" s="79"/>
      <c r="D142" s="79"/>
      <c r="E142" s="1"/>
      <c r="F142" s="1"/>
    </row>
    <row r="143" spans="1:6" x14ac:dyDescent="0.35">
      <c r="A143" s="1" t="s">
        <v>108</v>
      </c>
      <c r="B143" s="1"/>
      <c r="C143" s="79">
        <v>0</v>
      </c>
      <c r="D143" s="79">
        <v>0</v>
      </c>
      <c r="E143" s="72">
        <v>0</v>
      </c>
      <c r="F143" s="1" t="str">
        <f>F141</f>
        <v>FL</v>
      </c>
    </row>
    <row r="144" spans="1:6" x14ac:dyDescent="0.35">
      <c r="A144" s="1" t="s">
        <v>258</v>
      </c>
      <c r="B144" s="1"/>
      <c r="C144" s="79"/>
      <c r="D144" s="79"/>
      <c r="E144" s="72">
        <v>337726919</v>
      </c>
      <c r="F144" s="1" t="str">
        <f>F143</f>
        <v>FL</v>
      </c>
    </row>
    <row r="145" spans="1:6" x14ac:dyDescent="0.35">
      <c r="A145" s="1" t="s">
        <v>107</v>
      </c>
      <c r="B145" s="1"/>
      <c r="C145" s="79"/>
      <c r="D145" s="79"/>
      <c r="E145" s="1">
        <v>481</v>
      </c>
      <c r="F145" s="1" t="str">
        <f>F144</f>
        <v>FL</v>
      </c>
    </row>
    <row r="146" spans="1:6" x14ac:dyDescent="0.35">
      <c r="A146" s="1"/>
      <c r="B146" s="1"/>
      <c r="C146" s="79"/>
      <c r="D146" s="79"/>
      <c r="E146" s="1"/>
      <c r="F146" s="1"/>
    </row>
    <row r="147" spans="1:6" x14ac:dyDescent="0.35">
      <c r="A147" s="1" t="s">
        <v>18</v>
      </c>
      <c r="B147" s="1" t="s">
        <v>260</v>
      </c>
      <c r="C147" s="79">
        <v>0</v>
      </c>
      <c r="D147" s="79">
        <v>0</v>
      </c>
      <c r="E147" s="72">
        <v>0</v>
      </c>
      <c r="F147" s="1" t="s">
        <v>18</v>
      </c>
    </row>
    <row r="148" spans="1:6" x14ac:dyDescent="0.35">
      <c r="A148" s="1"/>
      <c r="B148" s="1" t="s">
        <v>265</v>
      </c>
      <c r="C148" s="79">
        <v>0</v>
      </c>
      <c r="D148" s="79">
        <v>0</v>
      </c>
      <c r="E148" s="72">
        <v>0</v>
      </c>
      <c r="F148" s="1" t="s">
        <v>18</v>
      </c>
    </row>
    <row r="149" spans="1:6" x14ac:dyDescent="0.35">
      <c r="A149" s="1"/>
      <c r="B149" s="1" t="s">
        <v>276</v>
      </c>
      <c r="C149" s="79">
        <v>0</v>
      </c>
      <c r="D149" s="79">
        <v>0</v>
      </c>
      <c r="E149" s="72">
        <v>0</v>
      </c>
      <c r="F149" s="1" t="s">
        <v>18</v>
      </c>
    </row>
    <row r="150" spans="1:6" x14ac:dyDescent="0.35">
      <c r="A150" s="1"/>
      <c r="B150" s="1" t="s">
        <v>261</v>
      </c>
      <c r="C150" s="79">
        <v>0</v>
      </c>
      <c r="D150" s="79">
        <v>0</v>
      </c>
      <c r="E150" s="72">
        <v>0</v>
      </c>
      <c r="F150" s="1" t="s">
        <v>18</v>
      </c>
    </row>
    <row r="151" spans="1:6" x14ac:dyDescent="0.35">
      <c r="A151" s="1"/>
      <c r="B151" s="1" t="s">
        <v>262</v>
      </c>
      <c r="C151" s="79">
        <v>0</v>
      </c>
      <c r="D151" s="79">
        <v>0</v>
      </c>
      <c r="E151" s="72">
        <v>0</v>
      </c>
      <c r="F151" s="1" t="s">
        <v>18</v>
      </c>
    </row>
    <row r="152" spans="1:6" x14ac:dyDescent="0.35">
      <c r="A152" s="1"/>
      <c r="B152" s="1" t="s">
        <v>266</v>
      </c>
      <c r="C152" s="79">
        <v>0</v>
      </c>
      <c r="D152" s="79">
        <v>0</v>
      </c>
      <c r="E152" s="72">
        <v>0</v>
      </c>
      <c r="F152" s="1" t="s">
        <v>18</v>
      </c>
    </row>
    <row r="153" spans="1:6" x14ac:dyDescent="0.35">
      <c r="A153" s="1"/>
      <c r="B153" s="1" t="s">
        <v>264</v>
      </c>
      <c r="C153" s="79">
        <v>0</v>
      </c>
      <c r="D153" s="79">
        <v>0</v>
      </c>
      <c r="E153" s="72">
        <v>0</v>
      </c>
      <c r="F153" s="1" t="s">
        <v>18</v>
      </c>
    </row>
    <row r="154" spans="1:6" x14ac:dyDescent="0.35">
      <c r="A154" s="1"/>
      <c r="B154" s="1" t="s">
        <v>267</v>
      </c>
      <c r="C154" s="79">
        <v>0</v>
      </c>
      <c r="D154" s="79">
        <v>0</v>
      </c>
      <c r="E154" s="72">
        <v>0</v>
      </c>
      <c r="F154" s="1" t="s">
        <v>18</v>
      </c>
    </row>
    <row r="155" spans="1:6" x14ac:dyDescent="0.35">
      <c r="A155" s="1"/>
      <c r="B155" s="1"/>
      <c r="C155" s="79"/>
      <c r="D155" s="79"/>
      <c r="E155" s="1"/>
      <c r="F155" s="1"/>
    </row>
    <row r="156" spans="1:6" x14ac:dyDescent="0.35">
      <c r="A156" s="1" t="s">
        <v>108</v>
      </c>
      <c r="B156" s="1"/>
      <c r="C156" s="79">
        <v>0</v>
      </c>
      <c r="D156" s="79">
        <v>0</v>
      </c>
      <c r="E156" s="72">
        <v>0</v>
      </c>
      <c r="F156" s="1" t="str">
        <f>F154</f>
        <v>GA</v>
      </c>
    </row>
    <row r="157" spans="1:6" x14ac:dyDescent="0.35">
      <c r="A157" s="1" t="s">
        <v>258</v>
      </c>
      <c r="B157" s="1"/>
      <c r="C157" s="79"/>
      <c r="D157" s="79"/>
      <c r="E157" s="72">
        <v>360216766</v>
      </c>
      <c r="F157" s="1" t="str">
        <f>F156</f>
        <v>GA</v>
      </c>
    </row>
    <row r="158" spans="1:6" x14ac:dyDescent="0.35">
      <c r="A158" s="1" t="s">
        <v>107</v>
      </c>
      <c r="B158" s="1"/>
      <c r="C158" s="79"/>
      <c r="D158" s="79"/>
      <c r="E158" s="1">
        <v>481</v>
      </c>
      <c r="F158" s="1" t="str">
        <f>F157</f>
        <v>GA</v>
      </c>
    </row>
    <row r="159" spans="1:6" x14ac:dyDescent="0.35">
      <c r="A159" s="1"/>
      <c r="B159" s="1"/>
      <c r="C159" s="79"/>
      <c r="D159" s="79"/>
      <c r="E159" s="1"/>
      <c r="F159" s="1"/>
    </row>
    <row r="160" spans="1:6" x14ac:dyDescent="0.35">
      <c r="A160" s="1" t="s">
        <v>48</v>
      </c>
      <c r="B160" s="1" t="s">
        <v>265</v>
      </c>
      <c r="C160" s="79">
        <v>7.36E-4</v>
      </c>
      <c r="D160" s="79">
        <v>0.82545199999999996</v>
      </c>
      <c r="E160" s="72">
        <v>163414</v>
      </c>
      <c r="F160" s="1" t="s">
        <v>48</v>
      </c>
    </row>
    <row r="161" spans="1:6" x14ac:dyDescent="0.35">
      <c r="A161" s="1"/>
      <c r="B161" s="1" t="s">
        <v>261</v>
      </c>
      <c r="C161" s="79">
        <v>1.35E-4</v>
      </c>
      <c r="D161" s="79">
        <v>0.151842</v>
      </c>
      <c r="E161" s="72">
        <v>30060</v>
      </c>
      <c r="F161" s="1" t="s">
        <v>48</v>
      </c>
    </row>
    <row r="162" spans="1:6" x14ac:dyDescent="0.35">
      <c r="A162" s="1"/>
      <c r="B162" s="1" t="s">
        <v>260</v>
      </c>
      <c r="C162" s="79">
        <v>2.0000000000000002E-5</v>
      </c>
      <c r="D162" s="79">
        <v>2.2704999999999999E-2</v>
      </c>
      <c r="E162" s="72">
        <v>4495</v>
      </c>
      <c r="F162" s="1" t="s">
        <v>48</v>
      </c>
    </row>
    <row r="163" spans="1:6" x14ac:dyDescent="0.35">
      <c r="A163" s="1"/>
      <c r="B163" s="1" t="s">
        <v>276</v>
      </c>
      <c r="C163" s="79">
        <v>0</v>
      </c>
      <c r="D163" s="79">
        <v>0</v>
      </c>
      <c r="E163" s="72">
        <v>0</v>
      </c>
      <c r="F163" s="1" t="s">
        <v>48</v>
      </c>
    </row>
    <row r="164" spans="1:6" x14ac:dyDescent="0.35">
      <c r="A164" s="1"/>
      <c r="B164" s="1" t="s">
        <v>262</v>
      </c>
      <c r="C164" s="79">
        <v>0</v>
      </c>
      <c r="D164" s="79">
        <v>0</v>
      </c>
      <c r="E164" s="72">
        <v>0</v>
      </c>
      <c r="F164" s="1" t="s">
        <v>48</v>
      </c>
    </row>
    <row r="165" spans="1:6" x14ac:dyDescent="0.35">
      <c r="A165" s="1"/>
      <c r="B165" s="1" t="s">
        <v>266</v>
      </c>
      <c r="C165" s="79">
        <v>0</v>
      </c>
      <c r="D165" s="79">
        <v>0</v>
      </c>
      <c r="E165" s="72">
        <v>0</v>
      </c>
      <c r="F165" s="1" t="s">
        <v>48</v>
      </c>
    </row>
    <row r="166" spans="1:6" x14ac:dyDescent="0.35">
      <c r="A166" s="1"/>
      <c r="B166" s="1" t="s">
        <v>264</v>
      </c>
      <c r="C166" s="79">
        <v>0</v>
      </c>
      <c r="D166" s="79">
        <v>0</v>
      </c>
      <c r="E166" s="72">
        <v>0</v>
      </c>
      <c r="F166" s="1" t="s">
        <v>48</v>
      </c>
    </row>
    <row r="167" spans="1:6" x14ac:dyDescent="0.35">
      <c r="A167" s="1"/>
      <c r="B167" s="1" t="s">
        <v>267</v>
      </c>
      <c r="C167" s="79">
        <v>0</v>
      </c>
      <c r="D167" s="79">
        <v>0</v>
      </c>
      <c r="E167" s="72">
        <v>0</v>
      </c>
      <c r="F167" s="1" t="s">
        <v>48</v>
      </c>
    </row>
    <row r="168" spans="1:6" x14ac:dyDescent="0.35">
      <c r="A168" s="1"/>
      <c r="B168" s="1"/>
      <c r="C168" s="79"/>
      <c r="D168" s="79"/>
      <c r="E168" s="1"/>
      <c r="F168" s="1"/>
    </row>
    <row r="169" spans="1:6" x14ac:dyDescent="0.35">
      <c r="A169" s="1" t="s">
        <v>108</v>
      </c>
      <c r="B169" s="1"/>
      <c r="C169" s="79">
        <v>8.92E-4</v>
      </c>
      <c r="D169" s="79">
        <v>1</v>
      </c>
      <c r="E169" s="72">
        <v>197969</v>
      </c>
      <c r="F169" s="1" t="str">
        <f>F167</f>
        <v>HI</v>
      </c>
    </row>
    <row r="170" spans="1:6" x14ac:dyDescent="0.35">
      <c r="A170" s="1" t="s">
        <v>258</v>
      </c>
      <c r="B170" s="1"/>
      <c r="C170" s="79"/>
      <c r="D170" s="79"/>
      <c r="E170" s="72">
        <v>221942946</v>
      </c>
      <c r="F170" s="1" t="str">
        <f>F169</f>
        <v>HI</v>
      </c>
    </row>
    <row r="171" spans="1:6" x14ac:dyDescent="0.35">
      <c r="A171" s="1" t="s">
        <v>107</v>
      </c>
      <c r="B171" s="1"/>
      <c r="C171" s="79"/>
      <c r="D171" s="79"/>
      <c r="E171" s="1">
        <v>346</v>
      </c>
      <c r="F171" s="1" t="str">
        <f>F170</f>
        <v>HI</v>
      </c>
    </row>
    <row r="172" spans="1:6" x14ac:dyDescent="0.35">
      <c r="A172" s="1"/>
      <c r="B172" s="1"/>
      <c r="C172" s="79"/>
      <c r="D172" s="79"/>
      <c r="E172" s="1"/>
      <c r="F172" s="1"/>
    </row>
    <row r="173" spans="1:6" x14ac:dyDescent="0.35">
      <c r="A173" s="1" t="s">
        <v>35</v>
      </c>
      <c r="B173" s="1" t="s">
        <v>262</v>
      </c>
      <c r="C173" s="79">
        <v>2.124E-3</v>
      </c>
      <c r="D173" s="79">
        <v>0.262268</v>
      </c>
      <c r="E173" s="72">
        <v>578543</v>
      </c>
      <c r="F173" s="1" t="s">
        <v>35</v>
      </c>
    </row>
    <row r="174" spans="1:6" x14ac:dyDescent="0.35">
      <c r="A174" s="1"/>
      <c r="B174" s="1" t="s">
        <v>276</v>
      </c>
      <c r="C174" s="79">
        <v>1.864E-3</v>
      </c>
      <c r="D174" s="79">
        <v>0.23005700000000001</v>
      </c>
      <c r="E174" s="72">
        <v>507487</v>
      </c>
      <c r="F174" s="1" t="s">
        <v>35</v>
      </c>
    </row>
    <row r="175" spans="1:6" x14ac:dyDescent="0.35">
      <c r="A175" s="1"/>
      <c r="B175" s="1" t="s">
        <v>266</v>
      </c>
      <c r="C175" s="79">
        <v>1.4189999999999999E-3</v>
      </c>
      <c r="D175" s="79">
        <v>0.17521600000000001</v>
      </c>
      <c r="E175" s="72">
        <v>386512</v>
      </c>
      <c r="F175" s="1" t="s">
        <v>35</v>
      </c>
    </row>
    <row r="176" spans="1:6" x14ac:dyDescent="0.35">
      <c r="A176" s="1"/>
      <c r="B176" s="1" t="s">
        <v>260</v>
      </c>
      <c r="C176" s="79">
        <v>1.142E-3</v>
      </c>
      <c r="D176" s="79">
        <v>0.14093800000000001</v>
      </c>
      <c r="E176" s="72">
        <v>310899</v>
      </c>
      <c r="F176" s="1" t="s">
        <v>35</v>
      </c>
    </row>
    <row r="177" spans="1:6" x14ac:dyDescent="0.35">
      <c r="A177" s="1"/>
      <c r="B177" s="1" t="s">
        <v>264</v>
      </c>
      <c r="C177" s="79">
        <v>1.0839999999999999E-3</v>
      </c>
      <c r="D177" s="79">
        <v>0.13379199999999999</v>
      </c>
      <c r="E177" s="72">
        <v>295136</v>
      </c>
      <c r="F177" s="1" t="s">
        <v>35</v>
      </c>
    </row>
    <row r="178" spans="1:6" x14ac:dyDescent="0.35">
      <c r="A178" s="1"/>
      <c r="B178" s="1" t="s">
        <v>265</v>
      </c>
      <c r="C178" s="79">
        <v>4.5199999999999998E-4</v>
      </c>
      <c r="D178" s="79">
        <v>5.5789999999999999E-2</v>
      </c>
      <c r="E178" s="72">
        <v>123068</v>
      </c>
      <c r="F178" s="1" t="s">
        <v>35</v>
      </c>
    </row>
    <row r="179" spans="1:6" x14ac:dyDescent="0.35">
      <c r="A179" s="1"/>
      <c r="B179" s="1" t="s">
        <v>261</v>
      </c>
      <c r="C179" s="79">
        <v>1.5999999999999999E-5</v>
      </c>
      <c r="D179" s="79">
        <v>1.9380000000000001E-3</v>
      </c>
      <c r="E179" s="72">
        <v>4276</v>
      </c>
      <c r="F179" s="1" t="s">
        <v>35</v>
      </c>
    </row>
    <row r="180" spans="1:6" x14ac:dyDescent="0.35">
      <c r="A180" s="1"/>
      <c r="B180" s="1" t="s">
        <v>267</v>
      </c>
      <c r="C180" s="79">
        <v>0</v>
      </c>
      <c r="D180" s="79">
        <v>0</v>
      </c>
      <c r="E180" s="72">
        <v>0</v>
      </c>
      <c r="F180" s="1" t="s">
        <v>35</v>
      </c>
    </row>
    <row r="181" spans="1:6" x14ac:dyDescent="0.35">
      <c r="A181" s="1"/>
      <c r="B181" s="1"/>
      <c r="C181" s="79"/>
      <c r="D181" s="79"/>
      <c r="E181" s="1"/>
      <c r="F181" s="1"/>
    </row>
    <row r="182" spans="1:6" x14ac:dyDescent="0.35">
      <c r="A182" s="1" t="s">
        <v>108</v>
      </c>
      <c r="B182" s="1"/>
      <c r="C182" s="79">
        <v>8.0999999999999996E-3</v>
      </c>
      <c r="D182" s="79">
        <v>1</v>
      </c>
      <c r="E182" s="72">
        <v>2205921</v>
      </c>
      <c r="F182" s="1" t="str">
        <f>F180</f>
        <v>IA</v>
      </c>
    </row>
    <row r="183" spans="1:6" x14ac:dyDescent="0.35">
      <c r="A183" s="1" t="s">
        <v>258</v>
      </c>
      <c r="B183" s="1"/>
      <c r="C183" s="79"/>
      <c r="D183" s="79"/>
      <c r="E183" s="72">
        <v>272321276</v>
      </c>
      <c r="F183" s="1" t="str">
        <f>F182</f>
        <v>IA</v>
      </c>
    </row>
    <row r="184" spans="1:6" x14ac:dyDescent="0.35">
      <c r="A184" s="1" t="s">
        <v>107</v>
      </c>
      <c r="B184" s="1"/>
      <c r="C184" s="79"/>
      <c r="D184" s="79"/>
      <c r="E184" s="1">
        <v>362</v>
      </c>
      <c r="F184" s="1" t="str">
        <f>F183</f>
        <v>IA</v>
      </c>
    </row>
    <row r="185" spans="1:6" x14ac:dyDescent="0.35">
      <c r="A185" s="1"/>
      <c r="B185" s="1"/>
      <c r="C185" s="79"/>
      <c r="D185" s="79"/>
      <c r="E185" s="1"/>
      <c r="F185" s="1"/>
    </row>
    <row r="186" spans="1:6" x14ac:dyDescent="0.35">
      <c r="A186" s="1" t="s">
        <v>49</v>
      </c>
      <c r="B186" s="1" t="s">
        <v>260</v>
      </c>
      <c r="C186" s="79">
        <v>4.5960000000000003E-3</v>
      </c>
      <c r="D186" s="79">
        <v>0.83688399999999996</v>
      </c>
      <c r="E186" s="72">
        <v>553010</v>
      </c>
      <c r="F186" s="1" t="s">
        <v>49</v>
      </c>
    </row>
    <row r="187" spans="1:6" x14ac:dyDescent="0.35">
      <c r="A187" s="1"/>
      <c r="B187" s="1" t="s">
        <v>262</v>
      </c>
      <c r="C187" s="79">
        <v>6.38E-4</v>
      </c>
      <c r="D187" s="79">
        <v>0.116232</v>
      </c>
      <c r="E187" s="72">
        <v>76806</v>
      </c>
      <c r="F187" s="1" t="s">
        <v>49</v>
      </c>
    </row>
    <row r="188" spans="1:6" x14ac:dyDescent="0.35">
      <c r="A188" s="1"/>
      <c r="B188" s="1" t="s">
        <v>265</v>
      </c>
      <c r="C188" s="79">
        <v>2.4000000000000001E-4</v>
      </c>
      <c r="D188" s="79">
        <v>4.3728999999999997E-2</v>
      </c>
      <c r="E188" s="72">
        <v>28896</v>
      </c>
      <c r="F188" s="1" t="s">
        <v>49</v>
      </c>
    </row>
    <row r="189" spans="1:6" x14ac:dyDescent="0.35">
      <c r="A189" s="1"/>
      <c r="B189" s="1" t="s">
        <v>276</v>
      </c>
      <c r="C189" s="79">
        <v>1.7E-5</v>
      </c>
      <c r="D189" s="79">
        <v>3.1549999999999998E-3</v>
      </c>
      <c r="E189" s="72">
        <v>2085</v>
      </c>
      <c r="F189" s="1" t="s">
        <v>49</v>
      </c>
    </row>
    <row r="190" spans="1:6" x14ac:dyDescent="0.35">
      <c r="A190" s="1"/>
      <c r="B190" s="1" t="s">
        <v>261</v>
      </c>
      <c r="C190" s="79">
        <v>0</v>
      </c>
      <c r="D190" s="79">
        <v>0</v>
      </c>
      <c r="E190" s="72">
        <v>0</v>
      </c>
      <c r="F190" s="1" t="s">
        <v>49</v>
      </c>
    </row>
    <row r="191" spans="1:6" x14ac:dyDescent="0.35">
      <c r="A191" s="1"/>
      <c r="B191" s="1" t="s">
        <v>266</v>
      </c>
      <c r="C191" s="79">
        <v>0</v>
      </c>
      <c r="D191" s="79">
        <v>0</v>
      </c>
      <c r="E191" s="72">
        <v>0</v>
      </c>
      <c r="F191" s="1" t="s">
        <v>49</v>
      </c>
    </row>
    <row r="192" spans="1:6" x14ac:dyDescent="0.35">
      <c r="A192" s="1"/>
      <c r="B192" s="1" t="s">
        <v>264</v>
      </c>
      <c r="C192" s="79">
        <v>0</v>
      </c>
      <c r="D192" s="79">
        <v>0</v>
      </c>
      <c r="E192" s="72">
        <v>0</v>
      </c>
      <c r="F192" s="1" t="s">
        <v>49</v>
      </c>
    </row>
    <row r="193" spans="1:6" x14ac:dyDescent="0.35">
      <c r="A193" s="1"/>
      <c r="B193" s="1" t="s">
        <v>267</v>
      </c>
      <c r="C193" s="79">
        <v>0</v>
      </c>
      <c r="D193" s="79">
        <v>0</v>
      </c>
      <c r="E193" s="72">
        <v>0</v>
      </c>
      <c r="F193" s="1" t="s">
        <v>49</v>
      </c>
    </row>
    <row r="194" spans="1:6" x14ac:dyDescent="0.35">
      <c r="A194" s="1"/>
      <c r="B194" s="1"/>
      <c r="C194" s="79"/>
      <c r="D194" s="79"/>
      <c r="E194" s="1"/>
      <c r="F194" s="1"/>
    </row>
    <row r="195" spans="1:6" x14ac:dyDescent="0.35">
      <c r="A195" s="1" t="s">
        <v>108</v>
      </c>
      <c r="B195" s="1"/>
      <c r="C195" s="79">
        <v>5.4920000000000004E-3</v>
      </c>
      <c r="D195" s="79">
        <v>1</v>
      </c>
      <c r="E195" s="72">
        <v>660797</v>
      </c>
      <c r="F195" s="1" t="str">
        <f>F193</f>
        <v>ID</v>
      </c>
    </row>
    <row r="196" spans="1:6" x14ac:dyDescent="0.35">
      <c r="A196" s="1" t="s">
        <v>258</v>
      </c>
      <c r="B196" s="1"/>
      <c r="C196" s="79"/>
      <c r="D196" s="79"/>
      <c r="E196" s="72">
        <v>120313050</v>
      </c>
      <c r="F196" s="1" t="str">
        <f>F195</f>
        <v>ID</v>
      </c>
    </row>
    <row r="197" spans="1:6" x14ac:dyDescent="0.35">
      <c r="A197" s="1" t="s">
        <v>107</v>
      </c>
      <c r="B197" s="1"/>
      <c r="C197" s="79"/>
      <c r="D197" s="79"/>
      <c r="E197" s="1">
        <v>364</v>
      </c>
      <c r="F197" s="1" t="str">
        <f>F196</f>
        <v>ID</v>
      </c>
    </row>
    <row r="198" spans="1:6" x14ac:dyDescent="0.35">
      <c r="A198" s="1"/>
      <c r="B198" s="1"/>
      <c r="C198" s="79"/>
      <c r="D198" s="79"/>
      <c r="E198" s="1"/>
      <c r="F198" s="1"/>
    </row>
    <row r="199" spans="1:6" x14ac:dyDescent="0.35">
      <c r="A199" s="1" t="s">
        <v>36</v>
      </c>
      <c r="B199" s="1" t="s">
        <v>260</v>
      </c>
      <c r="C199" s="79">
        <v>5.8230000000000001E-3</v>
      </c>
      <c r="D199" s="79">
        <v>0.57337400000000005</v>
      </c>
      <c r="E199" s="72">
        <v>12178665</v>
      </c>
      <c r="F199" s="1" t="s">
        <v>36</v>
      </c>
    </row>
    <row r="200" spans="1:6" x14ac:dyDescent="0.35">
      <c r="A200" s="1"/>
      <c r="B200" s="1" t="s">
        <v>262</v>
      </c>
      <c r="C200" s="79">
        <v>2.3259999999999999E-3</v>
      </c>
      <c r="D200" s="79">
        <v>0.22908500000000001</v>
      </c>
      <c r="E200" s="72">
        <v>4865841</v>
      </c>
      <c r="F200" s="1" t="s">
        <v>36</v>
      </c>
    </row>
    <row r="201" spans="1:6" x14ac:dyDescent="0.35">
      <c r="A201" s="1"/>
      <c r="B201" s="1" t="s">
        <v>276</v>
      </c>
      <c r="C201" s="79">
        <v>1.0449999999999999E-3</v>
      </c>
      <c r="D201" s="79">
        <v>0.102921</v>
      </c>
      <c r="E201" s="72">
        <v>2186089</v>
      </c>
      <c r="F201" s="1" t="s">
        <v>36</v>
      </c>
    </row>
    <row r="202" spans="1:6" x14ac:dyDescent="0.35">
      <c r="A202" s="1"/>
      <c r="B202" s="1" t="s">
        <v>261</v>
      </c>
      <c r="C202" s="79">
        <v>8.1899999999999996E-4</v>
      </c>
      <c r="D202" s="79">
        <v>8.0681000000000003E-2</v>
      </c>
      <c r="E202" s="72">
        <v>1713689</v>
      </c>
      <c r="F202" s="1" t="s">
        <v>36</v>
      </c>
    </row>
    <row r="203" spans="1:6" x14ac:dyDescent="0.35">
      <c r="A203" s="1"/>
      <c r="B203" s="1" t="s">
        <v>265</v>
      </c>
      <c r="C203" s="79">
        <v>1.4200000000000001E-4</v>
      </c>
      <c r="D203" s="79">
        <v>1.3939E-2</v>
      </c>
      <c r="E203" s="72">
        <v>296069</v>
      </c>
      <c r="F203" s="1" t="s">
        <v>36</v>
      </c>
    </row>
    <row r="204" spans="1:6" x14ac:dyDescent="0.35">
      <c r="A204" s="1"/>
      <c r="B204" s="1" t="s">
        <v>266</v>
      </c>
      <c r="C204" s="79">
        <v>0</v>
      </c>
      <c r="D204" s="79">
        <v>0</v>
      </c>
      <c r="E204" s="72">
        <v>0</v>
      </c>
      <c r="F204" s="1" t="s">
        <v>36</v>
      </c>
    </row>
    <row r="205" spans="1:6" x14ac:dyDescent="0.35">
      <c r="A205" s="1"/>
      <c r="B205" s="1" t="s">
        <v>264</v>
      </c>
      <c r="C205" s="79">
        <v>0</v>
      </c>
      <c r="D205" s="79">
        <v>0</v>
      </c>
      <c r="E205" s="72">
        <v>0</v>
      </c>
      <c r="F205" s="1" t="s">
        <v>36</v>
      </c>
    </row>
    <row r="206" spans="1:6" x14ac:dyDescent="0.35">
      <c r="A206" s="1"/>
      <c r="B206" s="1" t="s">
        <v>267</v>
      </c>
      <c r="C206" s="79">
        <v>0</v>
      </c>
      <c r="D206" s="79">
        <v>0</v>
      </c>
      <c r="E206" s="72">
        <v>0</v>
      </c>
      <c r="F206" s="1" t="s">
        <v>36</v>
      </c>
    </row>
    <row r="207" spans="1:6" x14ac:dyDescent="0.35">
      <c r="A207" s="1"/>
      <c r="B207" s="1"/>
      <c r="C207" s="79"/>
      <c r="D207" s="79"/>
      <c r="E207" s="1"/>
      <c r="F207" s="1"/>
    </row>
    <row r="208" spans="1:6" x14ac:dyDescent="0.35">
      <c r="A208" s="1" t="s">
        <v>108</v>
      </c>
      <c r="B208" s="1"/>
      <c r="C208" s="79">
        <v>1.0155000000000001E-2</v>
      </c>
      <c r="D208" s="79">
        <v>1</v>
      </c>
      <c r="E208" s="72">
        <v>21240353</v>
      </c>
      <c r="F208" s="1" t="str">
        <f>F206</f>
        <v>IL</v>
      </c>
    </row>
    <row r="209" spans="1:6" x14ac:dyDescent="0.35">
      <c r="A209" s="1" t="s">
        <v>258</v>
      </c>
      <c r="B209" s="1"/>
      <c r="C209" s="79"/>
      <c r="D209" s="79"/>
      <c r="E209" s="72">
        <v>2091539486</v>
      </c>
      <c r="F209" s="1" t="str">
        <f>F208</f>
        <v>IL</v>
      </c>
    </row>
    <row r="210" spans="1:6" x14ac:dyDescent="0.35">
      <c r="A210" s="1" t="s">
        <v>107</v>
      </c>
      <c r="B210" s="1"/>
      <c r="C210" s="79"/>
      <c r="D210" s="79"/>
      <c r="E210" s="1">
        <v>481</v>
      </c>
      <c r="F210" s="1" t="str">
        <f>F209</f>
        <v>IL</v>
      </c>
    </row>
    <row r="211" spans="1:6" x14ac:dyDescent="0.35">
      <c r="A211" s="1"/>
      <c r="B211" s="1"/>
      <c r="C211" s="79"/>
      <c r="D211" s="79"/>
      <c r="E211" s="1"/>
      <c r="F211" s="1"/>
    </row>
    <row r="212" spans="1:6" x14ac:dyDescent="0.35">
      <c r="A212" s="1" t="s">
        <v>37</v>
      </c>
      <c r="B212" s="1" t="s">
        <v>276</v>
      </c>
      <c r="C212" s="79">
        <v>1.9469999999999999E-3</v>
      </c>
      <c r="D212" s="79">
        <v>1</v>
      </c>
      <c r="E212" s="72">
        <v>493549</v>
      </c>
      <c r="F212" s="1" t="s">
        <v>37</v>
      </c>
    </row>
    <row r="213" spans="1:6" x14ac:dyDescent="0.35">
      <c r="A213" s="1"/>
      <c r="B213" s="1" t="s">
        <v>260</v>
      </c>
      <c r="C213" s="79">
        <v>0</v>
      </c>
      <c r="D213" s="79">
        <v>0</v>
      </c>
      <c r="E213" s="72">
        <v>0</v>
      </c>
      <c r="F213" s="1" t="s">
        <v>37</v>
      </c>
    </row>
    <row r="214" spans="1:6" x14ac:dyDescent="0.35">
      <c r="A214" s="1"/>
      <c r="B214" s="1" t="s">
        <v>265</v>
      </c>
      <c r="C214" s="79">
        <v>0</v>
      </c>
      <c r="D214" s="79">
        <v>0</v>
      </c>
      <c r="E214" s="72">
        <v>0</v>
      </c>
      <c r="F214" s="1" t="s">
        <v>37</v>
      </c>
    </row>
    <row r="215" spans="1:6" x14ac:dyDescent="0.35">
      <c r="A215" s="1"/>
      <c r="B215" s="1" t="s">
        <v>261</v>
      </c>
      <c r="C215" s="79">
        <v>0</v>
      </c>
      <c r="D215" s="79">
        <v>0</v>
      </c>
      <c r="E215" s="72">
        <v>0</v>
      </c>
      <c r="F215" s="1" t="s">
        <v>37</v>
      </c>
    </row>
    <row r="216" spans="1:6" x14ac:dyDescent="0.35">
      <c r="A216" s="1"/>
      <c r="B216" s="1" t="s">
        <v>262</v>
      </c>
      <c r="C216" s="79">
        <v>0</v>
      </c>
      <c r="D216" s="79">
        <v>0</v>
      </c>
      <c r="E216" s="72">
        <v>0</v>
      </c>
      <c r="F216" s="1" t="s">
        <v>37</v>
      </c>
    </row>
    <row r="217" spans="1:6" x14ac:dyDescent="0.35">
      <c r="A217" s="1"/>
      <c r="B217" s="1" t="s">
        <v>266</v>
      </c>
      <c r="C217" s="79">
        <v>0</v>
      </c>
      <c r="D217" s="79">
        <v>0</v>
      </c>
      <c r="E217" s="72">
        <v>0</v>
      </c>
      <c r="F217" s="1" t="s">
        <v>37</v>
      </c>
    </row>
    <row r="218" spans="1:6" x14ac:dyDescent="0.35">
      <c r="A218" s="1"/>
      <c r="B218" s="1" t="s">
        <v>264</v>
      </c>
      <c r="C218" s="79">
        <v>0</v>
      </c>
      <c r="D218" s="79">
        <v>0</v>
      </c>
      <c r="E218" s="72">
        <v>0</v>
      </c>
      <c r="F218" s="1" t="s">
        <v>37</v>
      </c>
    </row>
    <row r="219" spans="1:6" x14ac:dyDescent="0.35">
      <c r="A219" s="1"/>
      <c r="B219" s="1" t="s">
        <v>267</v>
      </c>
      <c r="C219" s="79">
        <v>0</v>
      </c>
      <c r="D219" s="79">
        <v>0</v>
      </c>
      <c r="E219" s="72">
        <v>0</v>
      </c>
      <c r="F219" s="1" t="s">
        <v>37</v>
      </c>
    </row>
    <row r="220" spans="1:6" x14ac:dyDescent="0.35">
      <c r="A220" s="1"/>
      <c r="B220" s="1"/>
      <c r="C220" s="79"/>
      <c r="D220" s="79"/>
      <c r="E220" s="1"/>
      <c r="F220" s="1"/>
    </row>
    <row r="221" spans="1:6" x14ac:dyDescent="0.35">
      <c r="A221" s="1" t="s">
        <v>108</v>
      </c>
      <c r="B221" s="1"/>
      <c r="C221" s="79">
        <v>1.9469999999999999E-3</v>
      </c>
      <c r="D221" s="79">
        <v>1</v>
      </c>
      <c r="E221" s="72">
        <v>493549</v>
      </c>
      <c r="F221" s="1" t="str">
        <f>F219</f>
        <v>IN</v>
      </c>
    </row>
    <row r="222" spans="1:6" x14ac:dyDescent="0.35">
      <c r="A222" s="1" t="s">
        <v>258</v>
      </c>
      <c r="B222" s="1"/>
      <c r="C222" s="79"/>
      <c r="D222" s="79"/>
      <c r="E222" s="72">
        <v>253519759</v>
      </c>
      <c r="F222" s="1" t="str">
        <f>F221</f>
        <v>IN</v>
      </c>
    </row>
    <row r="223" spans="1:6" x14ac:dyDescent="0.35">
      <c r="A223" s="1" t="s">
        <v>107</v>
      </c>
      <c r="B223" s="1"/>
      <c r="C223" s="79"/>
      <c r="D223" s="79"/>
      <c r="E223" s="1">
        <v>486</v>
      </c>
      <c r="F223" s="1" t="str">
        <f>F222</f>
        <v>IN</v>
      </c>
    </row>
    <row r="224" spans="1:6" x14ac:dyDescent="0.35">
      <c r="A224" s="1"/>
      <c r="B224" s="1"/>
      <c r="C224" s="79"/>
      <c r="D224" s="79"/>
      <c r="E224" s="1"/>
      <c r="F224" s="1"/>
    </row>
    <row r="225" spans="1:6" x14ac:dyDescent="0.35">
      <c r="A225" s="1" t="s">
        <v>38</v>
      </c>
      <c r="B225" s="1" t="s">
        <v>260</v>
      </c>
      <c r="C225" s="79">
        <v>8.0800000000000002E-4</v>
      </c>
      <c r="D225" s="79">
        <v>0.66316399999999998</v>
      </c>
      <c r="E225" s="72">
        <v>108264</v>
      </c>
      <c r="F225" s="1" t="s">
        <v>38</v>
      </c>
    </row>
    <row r="226" spans="1:6" x14ac:dyDescent="0.35">
      <c r="A226" s="1"/>
      <c r="B226" s="1" t="s">
        <v>265</v>
      </c>
      <c r="C226" s="79">
        <v>3.6299999999999999E-4</v>
      </c>
      <c r="D226" s="79">
        <v>0.29806899999999997</v>
      </c>
      <c r="E226" s="72">
        <v>48661</v>
      </c>
      <c r="F226" s="1" t="s">
        <v>38</v>
      </c>
    </row>
    <row r="227" spans="1:6" x14ac:dyDescent="0.35">
      <c r="A227" s="1"/>
      <c r="B227" s="1" t="s">
        <v>262</v>
      </c>
      <c r="C227" s="79">
        <v>4.6999999999999997E-5</v>
      </c>
      <c r="D227" s="79">
        <v>3.8767000000000003E-2</v>
      </c>
      <c r="E227" s="72">
        <v>6329</v>
      </c>
      <c r="F227" s="1" t="s">
        <v>38</v>
      </c>
    </row>
    <row r="228" spans="1:6" x14ac:dyDescent="0.35">
      <c r="A228" s="1"/>
      <c r="B228" s="1" t="s">
        <v>276</v>
      </c>
      <c r="C228" s="79">
        <v>0</v>
      </c>
      <c r="D228" s="79">
        <v>0</v>
      </c>
      <c r="E228" s="72">
        <v>0</v>
      </c>
      <c r="F228" s="1" t="s">
        <v>38</v>
      </c>
    </row>
    <row r="229" spans="1:6" x14ac:dyDescent="0.35">
      <c r="A229" s="1"/>
      <c r="B229" s="1" t="s">
        <v>261</v>
      </c>
      <c r="C229" s="79">
        <v>0</v>
      </c>
      <c r="D229" s="79">
        <v>0</v>
      </c>
      <c r="E229" s="72">
        <v>0</v>
      </c>
      <c r="F229" s="1" t="s">
        <v>38</v>
      </c>
    </row>
    <row r="230" spans="1:6" x14ac:dyDescent="0.35">
      <c r="A230" s="1"/>
      <c r="B230" s="1" t="s">
        <v>266</v>
      </c>
      <c r="C230" s="79">
        <v>0</v>
      </c>
      <c r="D230" s="79">
        <v>0</v>
      </c>
      <c r="E230" s="72">
        <v>0</v>
      </c>
      <c r="F230" s="1" t="s">
        <v>38</v>
      </c>
    </row>
    <row r="231" spans="1:6" x14ac:dyDescent="0.35">
      <c r="A231" s="1"/>
      <c r="B231" s="1" t="s">
        <v>264</v>
      </c>
      <c r="C231" s="79">
        <v>0</v>
      </c>
      <c r="D231" s="79">
        <v>0</v>
      </c>
      <c r="E231" s="72">
        <v>0</v>
      </c>
      <c r="F231" s="1" t="s">
        <v>38</v>
      </c>
    </row>
    <row r="232" spans="1:6" x14ac:dyDescent="0.35">
      <c r="A232" s="1"/>
      <c r="B232" s="1" t="s">
        <v>267</v>
      </c>
      <c r="C232" s="79">
        <v>0</v>
      </c>
      <c r="D232" s="79">
        <v>0</v>
      </c>
      <c r="E232" s="72">
        <v>0</v>
      </c>
      <c r="F232" s="1" t="s">
        <v>38</v>
      </c>
    </row>
    <row r="233" spans="1:6" x14ac:dyDescent="0.35">
      <c r="A233" s="1"/>
      <c r="B233" s="1"/>
      <c r="C233" s="79"/>
      <c r="D233" s="79"/>
      <c r="E233" s="1"/>
      <c r="F233" s="1"/>
    </row>
    <row r="234" spans="1:6" x14ac:dyDescent="0.35">
      <c r="A234" s="1" t="s">
        <v>108</v>
      </c>
      <c r="B234" s="1"/>
      <c r="C234" s="79">
        <v>1.219E-3</v>
      </c>
      <c r="D234" s="79">
        <v>1</v>
      </c>
      <c r="E234" s="72">
        <v>163254</v>
      </c>
      <c r="F234" s="1" t="str">
        <f>F232</f>
        <v>KS</v>
      </c>
    </row>
    <row r="235" spans="1:6" x14ac:dyDescent="0.35">
      <c r="A235" s="1" t="s">
        <v>258</v>
      </c>
      <c r="B235" s="1"/>
      <c r="C235" s="79"/>
      <c r="D235" s="79"/>
      <c r="E235" s="72">
        <v>133957867</v>
      </c>
      <c r="F235" s="1" t="str">
        <f>F234</f>
        <v>KS</v>
      </c>
    </row>
    <row r="236" spans="1:6" x14ac:dyDescent="0.35">
      <c r="A236" s="1" t="s">
        <v>107</v>
      </c>
      <c r="B236" s="1"/>
      <c r="C236" s="79"/>
      <c r="D236" s="79"/>
      <c r="E236" s="1">
        <v>483</v>
      </c>
      <c r="F236" s="1" t="str">
        <f>F235</f>
        <v>KS</v>
      </c>
    </row>
    <row r="237" spans="1:6" x14ac:dyDescent="0.35">
      <c r="A237" s="1"/>
      <c r="B237" s="1"/>
      <c r="C237" s="79"/>
      <c r="D237" s="79"/>
      <c r="E237" s="1"/>
      <c r="F237" s="1"/>
    </row>
    <row r="238" spans="1:6" x14ac:dyDescent="0.35">
      <c r="A238" s="1" t="s">
        <v>19</v>
      </c>
      <c r="B238" s="1" t="s">
        <v>261</v>
      </c>
      <c r="C238" s="79">
        <v>4.3439999999999998E-3</v>
      </c>
      <c r="D238" s="79">
        <v>0.62638000000000005</v>
      </c>
      <c r="E238" s="72">
        <v>537355</v>
      </c>
      <c r="F238" s="1" t="s">
        <v>19</v>
      </c>
    </row>
    <row r="239" spans="1:6" x14ac:dyDescent="0.35">
      <c r="A239" s="1"/>
      <c r="B239" s="1" t="s">
        <v>265</v>
      </c>
      <c r="C239" s="79">
        <v>1.0399999999999999E-3</v>
      </c>
      <c r="D239" s="79">
        <v>0.14998800000000001</v>
      </c>
      <c r="E239" s="72">
        <v>128671</v>
      </c>
      <c r="F239" s="1" t="s">
        <v>19</v>
      </c>
    </row>
    <row r="240" spans="1:6" x14ac:dyDescent="0.35">
      <c r="A240" s="1"/>
      <c r="B240" s="1" t="s">
        <v>260</v>
      </c>
      <c r="C240" s="79">
        <v>8.1899999999999996E-4</v>
      </c>
      <c r="D240" s="79">
        <v>0.118074</v>
      </c>
      <c r="E240" s="72">
        <v>101292</v>
      </c>
      <c r="F240" s="1" t="s">
        <v>19</v>
      </c>
    </row>
    <row r="241" spans="1:6" x14ac:dyDescent="0.35">
      <c r="A241" s="1"/>
      <c r="B241" s="1" t="s">
        <v>264</v>
      </c>
      <c r="C241" s="79">
        <v>4.1199999999999999E-4</v>
      </c>
      <c r="D241" s="79">
        <v>5.9358000000000001E-2</v>
      </c>
      <c r="E241" s="72">
        <v>50922</v>
      </c>
      <c r="F241" s="1" t="s">
        <v>19</v>
      </c>
    </row>
    <row r="242" spans="1:6" x14ac:dyDescent="0.35">
      <c r="A242" s="1"/>
      <c r="B242" s="1" t="s">
        <v>276</v>
      </c>
      <c r="C242" s="79">
        <v>2.7700000000000001E-4</v>
      </c>
      <c r="D242" s="79">
        <v>3.9995999999999997E-2</v>
      </c>
      <c r="E242" s="72">
        <v>34312</v>
      </c>
      <c r="F242" s="1" t="s">
        <v>19</v>
      </c>
    </row>
    <row r="243" spans="1:6" x14ac:dyDescent="0.35">
      <c r="A243" s="1"/>
      <c r="B243" s="1" t="s">
        <v>267</v>
      </c>
      <c r="C243" s="79">
        <v>4.3000000000000002E-5</v>
      </c>
      <c r="D243" s="79">
        <v>6.2030000000000002E-3</v>
      </c>
      <c r="E243" s="72">
        <v>5322</v>
      </c>
      <c r="F243" s="1" t="s">
        <v>19</v>
      </c>
    </row>
    <row r="244" spans="1:6" x14ac:dyDescent="0.35">
      <c r="A244" s="1"/>
      <c r="B244" s="1" t="s">
        <v>262</v>
      </c>
      <c r="C244" s="79">
        <v>0</v>
      </c>
      <c r="D244" s="79">
        <v>0</v>
      </c>
      <c r="E244" s="72">
        <v>0</v>
      </c>
      <c r="F244" s="1" t="s">
        <v>19</v>
      </c>
    </row>
    <row r="245" spans="1:6" x14ac:dyDescent="0.35">
      <c r="A245" s="1"/>
      <c r="B245" s="1" t="s">
        <v>266</v>
      </c>
      <c r="C245" s="79">
        <v>0</v>
      </c>
      <c r="D245" s="79">
        <v>0</v>
      </c>
      <c r="E245" s="72">
        <v>0</v>
      </c>
      <c r="F245" s="1" t="s">
        <v>19</v>
      </c>
    </row>
    <row r="246" spans="1:6" x14ac:dyDescent="0.35">
      <c r="A246" s="1"/>
      <c r="B246" s="1"/>
      <c r="C246" s="79"/>
      <c r="D246" s="79"/>
      <c r="E246" s="1"/>
      <c r="F246" s="1"/>
    </row>
    <row r="247" spans="1:6" x14ac:dyDescent="0.35">
      <c r="A247" s="1" t="s">
        <v>108</v>
      </c>
      <c r="B247" s="1"/>
      <c r="C247" s="79">
        <v>6.9350000000000002E-3</v>
      </c>
      <c r="D247" s="79">
        <v>1</v>
      </c>
      <c r="E247" s="72">
        <v>857874</v>
      </c>
      <c r="F247" s="1" t="str">
        <f>F245</f>
        <v>KY</v>
      </c>
    </row>
    <row r="248" spans="1:6" x14ac:dyDescent="0.35">
      <c r="A248" s="1" t="s">
        <v>258</v>
      </c>
      <c r="B248" s="1"/>
      <c r="C248" s="79"/>
      <c r="D248" s="79"/>
      <c r="E248" s="72">
        <v>123700821</v>
      </c>
      <c r="F248" s="1" t="str">
        <f>F247</f>
        <v>KY</v>
      </c>
    </row>
    <row r="249" spans="1:6" x14ac:dyDescent="0.35">
      <c r="A249" s="1" t="s">
        <v>107</v>
      </c>
      <c r="B249" s="1"/>
      <c r="C249" s="79"/>
      <c r="D249" s="79"/>
      <c r="E249" s="1">
        <v>471</v>
      </c>
      <c r="F249" s="1" t="str">
        <f>F248</f>
        <v>KY</v>
      </c>
    </row>
    <row r="250" spans="1:6" x14ac:dyDescent="0.35">
      <c r="A250" s="1"/>
      <c r="B250" s="1"/>
      <c r="C250" s="79"/>
      <c r="D250" s="79"/>
      <c r="E250" s="1"/>
      <c r="F250" s="1"/>
    </row>
    <row r="251" spans="1:6" x14ac:dyDescent="0.35">
      <c r="A251" s="1" t="s">
        <v>26</v>
      </c>
      <c r="B251" s="1" t="s">
        <v>260</v>
      </c>
      <c r="C251" s="79">
        <v>7.6099999999999996E-4</v>
      </c>
      <c r="D251" s="79">
        <v>1</v>
      </c>
      <c r="E251" s="72">
        <v>85469</v>
      </c>
      <c r="F251" s="1" t="s">
        <v>26</v>
      </c>
    </row>
    <row r="252" spans="1:6" x14ac:dyDescent="0.35">
      <c r="A252" s="1"/>
      <c r="B252" s="1" t="s">
        <v>265</v>
      </c>
      <c r="C252" s="79">
        <v>0</v>
      </c>
      <c r="D252" s="79">
        <v>0</v>
      </c>
      <c r="E252" s="72">
        <v>0</v>
      </c>
      <c r="F252" s="1" t="s">
        <v>26</v>
      </c>
    </row>
    <row r="253" spans="1:6" x14ac:dyDescent="0.35">
      <c r="A253" s="1"/>
      <c r="B253" s="1" t="s">
        <v>276</v>
      </c>
      <c r="C253" s="79">
        <v>0</v>
      </c>
      <c r="D253" s="79">
        <v>0</v>
      </c>
      <c r="E253" s="72">
        <v>0</v>
      </c>
      <c r="F253" s="1" t="s">
        <v>26</v>
      </c>
    </row>
    <row r="254" spans="1:6" x14ac:dyDescent="0.35">
      <c r="A254" s="1"/>
      <c r="B254" s="1" t="s">
        <v>261</v>
      </c>
      <c r="C254" s="79">
        <v>0</v>
      </c>
      <c r="D254" s="79">
        <v>0</v>
      </c>
      <c r="E254" s="72">
        <v>0</v>
      </c>
      <c r="F254" s="1" t="s">
        <v>26</v>
      </c>
    </row>
    <row r="255" spans="1:6" x14ac:dyDescent="0.35">
      <c r="A255" s="1"/>
      <c r="B255" s="1" t="s">
        <v>262</v>
      </c>
      <c r="C255" s="79">
        <v>0</v>
      </c>
      <c r="D255" s="79">
        <v>0</v>
      </c>
      <c r="E255" s="72">
        <v>0</v>
      </c>
      <c r="F255" s="1" t="s">
        <v>26</v>
      </c>
    </row>
    <row r="256" spans="1:6" x14ac:dyDescent="0.35">
      <c r="A256" s="1"/>
      <c r="B256" s="1" t="s">
        <v>266</v>
      </c>
      <c r="C256" s="79">
        <v>0</v>
      </c>
      <c r="D256" s="79">
        <v>0</v>
      </c>
      <c r="E256" s="72">
        <v>0</v>
      </c>
      <c r="F256" s="1" t="s">
        <v>26</v>
      </c>
    </row>
    <row r="257" spans="1:6" x14ac:dyDescent="0.35">
      <c r="A257" s="1"/>
      <c r="B257" s="1" t="s">
        <v>264</v>
      </c>
      <c r="C257" s="79">
        <v>0</v>
      </c>
      <c r="D257" s="79">
        <v>0</v>
      </c>
      <c r="E257" s="72">
        <v>0</v>
      </c>
      <c r="F257" s="1" t="s">
        <v>26</v>
      </c>
    </row>
    <row r="258" spans="1:6" x14ac:dyDescent="0.35">
      <c r="A258" s="1"/>
      <c r="B258" s="1" t="s">
        <v>267</v>
      </c>
      <c r="C258" s="79">
        <v>0</v>
      </c>
      <c r="D258" s="79">
        <v>0</v>
      </c>
      <c r="E258" s="72">
        <v>0</v>
      </c>
      <c r="F258" s="1" t="s">
        <v>26</v>
      </c>
    </row>
    <row r="259" spans="1:6" x14ac:dyDescent="0.35">
      <c r="A259" s="1"/>
      <c r="B259" s="1"/>
      <c r="C259" s="79"/>
      <c r="D259" s="79"/>
      <c r="E259" s="1"/>
      <c r="F259" s="1"/>
    </row>
    <row r="260" spans="1:6" x14ac:dyDescent="0.35">
      <c r="A260" s="1" t="s">
        <v>108</v>
      </c>
      <c r="B260" s="1"/>
      <c r="C260" s="79">
        <v>7.6099999999999996E-4</v>
      </c>
      <c r="D260" s="79">
        <v>1</v>
      </c>
      <c r="E260" s="72">
        <v>85469</v>
      </c>
      <c r="F260" s="1" t="str">
        <f>F258</f>
        <v>LA</v>
      </c>
    </row>
    <row r="261" spans="1:6" x14ac:dyDescent="0.35">
      <c r="A261" s="1" t="s">
        <v>258</v>
      </c>
      <c r="B261" s="1"/>
      <c r="C261" s="79"/>
      <c r="D261" s="79"/>
      <c r="E261" s="72">
        <v>112373489</v>
      </c>
      <c r="F261" s="1" t="str">
        <f>F260</f>
        <v>LA</v>
      </c>
    </row>
    <row r="262" spans="1:6" x14ac:dyDescent="0.35">
      <c r="A262" s="1" t="s">
        <v>107</v>
      </c>
      <c r="B262" s="1"/>
      <c r="C262" s="79"/>
      <c r="D262" s="79"/>
      <c r="E262" s="1">
        <v>481</v>
      </c>
      <c r="F262" s="1" t="str">
        <f>F261</f>
        <v>LA</v>
      </c>
    </row>
    <row r="263" spans="1:6" x14ac:dyDescent="0.35">
      <c r="A263" s="1"/>
      <c r="B263" s="1"/>
      <c r="C263" s="79"/>
      <c r="D263" s="79"/>
      <c r="E263" s="1"/>
      <c r="F263" s="1"/>
    </row>
    <row r="264" spans="1:6" x14ac:dyDescent="0.35">
      <c r="A264" s="1" t="s">
        <v>2</v>
      </c>
      <c r="B264" s="1" t="s">
        <v>266</v>
      </c>
      <c r="C264" s="79">
        <v>2.0200000000000001E-3</v>
      </c>
      <c r="D264" s="79">
        <v>0.33699800000000002</v>
      </c>
      <c r="E264" s="72">
        <v>4236120</v>
      </c>
      <c r="F264" s="1" t="s">
        <v>2</v>
      </c>
    </row>
    <row r="265" spans="1:6" x14ac:dyDescent="0.35">
      <c r="A265" s="1"/>
      <c r="B265" s="1" t="s">
        <v>276</v>
      </c>
      <c r="C265" s="79">
        <v>1.604E-3</v>
      </c>
      <c r="D265" s="79">
        <v>0.26752700000000001</v>
      </c>
      <c r="E265" s="72">
        <v>3362864</v>
      </c>
      <c r="F265" s="1" t="s">
        <v>2</v>
      </c>
    </row>
    <row r="266" spans="1:6" x14ac:dyDescent="0.35">
      <c r="A266" s="1"/>
      <c r="B266" s="1" t="s">
        <v>265</v>
      </c>
      <c r="C266" s="79">
        <v>1.351E-3</v>
      </c>
      <c r="D266" s="79">
        <v>0.22538900000000001</v>
      </c>
      <c r="E266" s="72">
        <v>2833182</v>
      </c>
      <c r="F266" s="1" t="s">
        <v>2</v>
      </c>
    </row>
    <row r="267" spans="1:6" x14ac:dyDescent="0.35">
      <c r="A267" s="1"/>
      <c r="B267" s="1" t="s">
        <v>260</v>
      </c>
      <c r="C267" s="79">
        <v>7.2199999999999999E-4</v>
      </c>
      <c r="D267" s="79">
        <v>0.120489</v>
      </c>
      <c r="E267" s="72">
        <v>1514565</v>
      </c>
      <c r="F267" s="1" t="s">
        <v>2</v>
      </c>
    </row>
    <row r="268" spans="1:6" x14ac:dyDescent="0.35">
      <c r="A268" s="1"/>
      <c r="B268" s="1" t="s">
        <v>262</v>
      </c>
      <c r="C268" s="79">
        <v>1.6699999999999999E-4</v>
      </c>
      <c r="D268" s="79">
        <v>2.7914000000000001E-2</v>
      </c>
      <c r="E268" s="72">
        <v>350885</v>
      </c>
      <c r="F268" s="1" t="s">
        <v>2</v>
      </c>
    </row>
    <row r="269" spans="1:6" x14ac:dyDescent="0.35">
      <c r="A269" s="1"/>
      <c r="B269" s="1" t="s">
        <v>264</v>
      </c>
      <c r="C269" s="79">
        <v>1.2999999999999999E-4</v>
      </c>
      <c r="D269" s="79">
        <v>2.1682E-2</v>
      </c>
      <c r="E269" s="72">
        <v>272548</v>
      </c>
      <c r="F269" s="1" t="s">
        <v>2</v>
      </c>
    </row>
    <row r="270" spans="1:6" x14ac:dyDescent="0.35">
      <c r="A270" s="1"/>
      <c r="B270" s="1" t="s">
        <v>261</v>
      </c>
      <c r="C270" s="79">
        <v>0</v>
      </c>
      <c r="D270" s="79">
        <v>0</v>
      </c>
      <c r="E270" s="72">
        <v>0</v>
      </c>
      <c r="F270" s="1" t="s">
        <v>2</v>
      </c>
    </row>
    <row r="271" spans="1:6" x14ac:dyDescent="0.35">
      <c r="A271" s="1"/>
      <c r="B271" s="1" t="s">
        <v>267</v>
      </c>
      <c r="C271" s="79">
        <v>0</v>
      </c>
      <c r="D271" s="79">
        <v>0</v>
      </c>
      <c r="E271" s="72">
        <v>0</v>
      </c>
      <c r="F271" s="1" t="s">
        <v>2</v>
      </c>
    </row>
    <row r="272" spans="1:6" x14ac:dyDescent="0.35">
      <c r="A272" s="1"/>
      <c r="B272" s="1"/>
      <c r="C272" s="79"/>
      <c r="D272" s="79"/>
      <c r="E272" s="1"/>
      <c r="F272" s="1"/>
    </row>
    <row r="273" spans="1:6" x14ac:dyDescent="0.35">
      <c r="A273" s="1" t="s">
        <v>108</v>
      </c>
      <c r="B273" s="1"/>
      <c r="C273" s="79">
        <v>5.9950000000000003E-3</v>
      </c>
      <c r="D273" s="79">
        <v>1</v>
      </c>
      <c r="E273" s="72">
        <v>12570164</v>
      </c>
      <c r="F273" s="1" t="str">
        <f>F271</f>
        <v>MA</v>
      </c>
    </row>
    <row r="274" spans="1:6" x14ac:dyDescent="0.35">
      <c r="A274" s="1" t="s">
        <v>258</v>
      </c>
      <c r="B274" s="1"/>
      <c r="C274" s="79"/>
      <c r="D274" s="79"/>
      <c r="E274" s="72">
        <v>2096689775</v>
      </c>
      <c r="F274" s="1" t="str">
        <f>F273</f>
        <v>MA</v>
      </c>
    </row>
    <row r="275" spans="1:6" x14ac:dyDescent="0.35">
      <c r="A275" s="1" t="s">
        <v>107</v>
      </c>
      <c r="B275" s="1"/>
      <c r="C275" s="79"/>
      <c r="D275" s="79"/>
      <c r="E275" s="1">
        <v>434</v>
      </c>
      <c r="F275" s="1" t="str">
        <f>F274</f>
        <v>MA</v>
      </c>
    </row>
    <row r="276" spans="1:6" x14ac:dyDescent="0.35">
      <c r="A276" s="1"/>
      <c r="B276" s="1"/>
      <c r="C276" s="79"/>
      <c r="D276" s="79"/>
      <c r="E276" s="1"/>
      <c r="F276" s="1"/>
    </row>
    <row r="277" spans="1:6" x14ac:dyDescent="0.35">
      <c r="A277" s="1" t="s">
        <v>12</v>
      </c>
      <c r="B277" s="1" t="s">
        <v>266</v>
      </c>
      <c r="C277" s="79">
        <v>2.16E-3</v>
      </c>
      <c r="D277" s="79">
        <v>1</v>
      </c>
      <c r="E277" s="72">
        <v>766589</v>
      </c>
      <c r="F277" s="1" t="s">
        <v>12</v>
      </c>
    </row>
    <row r="278" spans="1:6" x14ac:dyDescent="0.35">
      <c r="A278" s="1"/>
      <c r="B278" s="1" t="s">
        <v>260</v>
      </c>
      <c r="C278" s="79">
        <v>0</v>
      </c>
      <c r="D278" s="79">
        <v>0</v>
      </c>
      <c r="E278" s="72">
        <v>0</v>
      </c>
      <c r="F278" s="1" t="s">
        <v>12</v>
      </c>
    </row>
    <row r="279" spans="1:6" x14ac:dyDescent="0.35">
      <c r="A279" s="1"/>
      <c r="B279" s="1" t="s">
        <v>265</v>
      </c>
      <c r="C279" s="79">
        <v>0</v>
      </c>
      <c r="D279" s="79">
        <v>0</v>
      </c>
      <c r="E279" s="72">
        <v>0</v>
      </c>
      <c r="F279" s="1" t="s">
        <v>12</v>
      </c>
    </row>
    <row r="280" spans="1:6" x14ac:dyDescent="0.35">
      <c r="A280" s="1"/>
      <c r="B280" s="1" t="s">
        <v>276</v>
      </c>
      <c r="C280" s="79">
        <v>0</v>
      </c>
      <c r="D280" s="79">
        <v>0</v>
      </c>
      <c r="E280" s="72">
        <v>0</v>
      </c>
      <c r="F280" s="1" t="s">
        <v>12</v>
      </c>
    </row>
    <row r="281" spans="1:6" x14ac:dyDescent="0.35">
      <c r="A281" s="1"/>
      <c r="B281" s="1" t="s">
        <v>261</v>
      </c>
      <c r="C281" s="79">
        <v>0</v>
      </c>
      <c r="D281" s="79">
        <v>0</v>
      </c>
      <c r="E281" s="72">
        <v>0</v>
      </c>
      <c r="F281" s="1" t="s">
        <v>12</v>
      </c>
    </row>
    <row r="282" spans="1:6" x14ac:dyDescent="0.35">
      <c r="A282" s="1"/>
      <c r="B282" s="1" t="s">
        <v>262</v>
      </c>
      <c r="C282" s="79">
        <v>0</v>
      </c>
      <c r="D282" s="79">
        <v>0</v>
      </c>
      <c r="E282" s="72">
        <v>0</v>
      </c>
      <c r="F282" s="1" t="s">
        <v>12</v>
      </c>
    </row>
    <row r="283" spans="1:6" x14ac:dyDescent="0.35">
      <c r="A283" s="1"/>
      <c r="B283" s="1" t="s">
        <v>264</v>
      </c>
      <c r="C283" s="79">
        <v>0</v>
      </c>
      <c r="D283" s="79">
        <v>0</v>
      </c>
      <c r="E283" s="72">
        <v>0</v>
      </c>
      <c r="F283" s="1" t="s">
        <v>12</v>
      </c>
    </row>
    <row r="284" spans="1:6" x14ac:dyDescent="0.35">
      <c r="A284" s="1"/>
      <c r="B284" s="1" t="s">
        <v>267</v>
      </c>
      <c r="C284" s="79">
        <v>0</v>
      </c>
      <c r="D284" s="79">
        <v>0</v>
      </c>
      <c r="E284" s="72">
        <v>0</v>
      </c>
      <c r="F284" s="1" t="s">
        <v>12</v>
      </c>
    </row>
    <row r="285" spans="1:6" x14ac:dyDescent="0.35">
      <c r="A285" s="1"/>
      <c r="B285" s="1"/>
      <c r="C285" s="79"/>
      <c r="D285" s="79"/>
      <c r="E285" s="1"/>
      <c r="F285" s="1"/>
    </row>
    <row r="286" spans="1:6" x14ac:dyDescent="0.35">
      <c r="A286" s="1" t="s">
        <v>108</v>
      </c>
      <c r="B286" s="1"/>
      <c r="C286" s="79">
        <v>2.16E-3</v>
      </c>
      <c r="D286" s="79">
        <v>1</v>
      </c>
      <c r="E286" s="72">
        <v>766589</v>
      </c>
      <c r="F286" s="1" t="str">
        <f>F284</f>
        <v>MD</v>
      </c>
    </row>
    <row r="287" spans="1:6" x14ac:dyDescent="0.35">
      <c r="A287" s="1" t="s">
        <v>258</v>
      </c>
      <c r="B287" s="1"/>
      <c r="C287" s="79"/>
      <c r="D287" s="79"/>
      <c r="E287" s="72">
        <v>354903277</v>
      </c>
      <c r="F287" s="1" t="str">
        <f>F286</f>
        <v>MD</v>
      </c>
    </row>
    <row r="288" spans="1:6" x14ac:dyDescent="0.35">
      <c r="A288" s="1" t="s">
        <v>107</v>
      </c>
      <c r="B288" s="1"/>
      <c r="C288" s="79"/>
      <c r="D288" s="79"/>
      <c r="E288" s="1">
        <v>481</v>
      </c>
      <c r="F288" s="1" t="str">
        <f>F287</f>
        <v>MD</v>
      </c>
    </row>
    <row r="289" spans="1:6" x14ac:dyDescent="0.35">
      <c r="A289" s="1"/>
      <c r="B289" s="1"/>
      <c r="C289" s="79"/>
      <c r="D289" s="79"/>
      <c r="E289" s="1"/>
      <c r="F289" s="1"/>
    </row>
    <row r="290" spans="1:6" x14ac:dyDescent="0.35">
      <c r="A290" s="1" t="s">
        <v>3</v>
      </c>
      <c r="B290" s="1" t="s">
        <v>266</v>
      </c>
      <c r="C290" s="79">
        <v>1.24E-3</v>
      </c>
      <c r="D290" s="79">
        <v>0.38085599999999997</v>
      </c>
      <c r="E290" s="72">
        <v>147188</v>
      </c>
      <c r="F290" s="1" t="s">
        <v>3</v>
      </c>
    </row>
    <row r="291" spans="1:6" x14ac:dyDescent="0.35">
      <c r="A291" s="1"/>
      <c r="B291" s="1" t="s">
        <v>261</v>
      </c>
      <c r="C291" s="79">
        <v>8.4999999999999995E-4</v>
      </c>
      <c r="D291" s="79">
        <v>0.260988</v>
      </c>
      <c r="E291" s="72">
        <v>100863</v>
      </c>
      <c r="F291" s="1" t="s">
        <v>3</v>
      </c>
    </row>
    <row r="292" spans="1:6" x14ac:dyDescent="0.35">
      <c r="A292" s="1"/>
      <c r="B292" s="1" t="s">
        <v>276</v>
      </c>
      <c r="C292" s="79">
        <v>6.5499999999999998E-4</v>
      </c>
      <c r="D292" s="79">
        <v>0.201208</v>
      </c>
      <c r="E292" s="72">
        <v>77760</v>
      </c>
      <c r="F292" s="1" t="s">
        <v>3</v>
      </c>
    </row>
    <row r="293" spans="1:6" x14ac:dyDescent="0.35">
      <c r="A293" s="1"/>
      <c r="B293" s="1" t="s">
        <v>260</v>
      </c>
      <c r="C293" s="79">
        <v>3.9300000000000001E-4</v>
      </c>
      <c r="D293" s="79">
        <v>0.12074699999999999</v>
      </c>
      <c r="E293" s="72">
        <v>46665</v>
      </c>
      <c r="F293" s="1" t="s">
        <v>3</v>
      </c>
    </row>
    <row r="294" spans="1:6" x14ac:dyDescent="0.35">
      <c r="A294" s="1"/>
      <c r="B294" s="1" t="s">
        <v>265</v>
      </c>
      <c r="C294" s="79">
        <v>1.18E-4</v>
      </c>
      <c r="D294" s="79">
        <v>3.6200999999999997E-2</v>
      </c>
      <c r="E294" s="72">
        <v>13990</v>
      </c>
      <c r="F294" s="1" t="s">
        <v>3</v>
      </c>
    </row>
    <row r="295" spans="1:6" x14ac:dyDescent="0.35">
      <c r="A295" s="1"/>
      <c r="B295" s="1" t="s">
        <v>262</v>
      </c>
      <c r="C295" s="79">
        <v>0</v>
      </c>
      <c r="D295" s="79">
        <v>0</v>
      </c>
      <c r="E295" s="72">
        <v>0</v>
      </c>
      <c r="F295" s="1" t="s">
        <v>3</v>
      </c>
    </row>
    <row r="296" spans="1:6" x14ac:dyDescent="0.35">
      <c r="A296" s="1"/>
      <c r="B296" s="1" t="s">
        <v>264</v>
      </c>
      <c r="C296" s="79">
        <v>0</v>
      </c>
      <c r="D296" s="79">
        <v>0</v>
      </c>
      <c r="E296" s="72">
        <v>0</v>
      </c>
      <c r="F296" s="1" t="s">
        <v>3</v>
      </c>
    </row>
    <row r="297" spans="1:6" x14ac:dyDescent="0.35">
      <c r="A297" s="1"/>
      <c r="B297" s="1" t="s">
        <v>267</v>
      </c>
      <c r="C297" s="79">
        <v>0</v>
      </c>
      <c r="D297" s="79">
        <v>0</v>
      </c>
      <c r="E297" s="72">
        <v>0</v>
      </c>
      <c r="F297" s="1" t="s">
        <v>3</v>
      </c>
    </row>
    <row r="298" spans="1:6" x14ac:dyDescent="0.35">
      <c r="A298" s="1"/>
      <c r="B298" s="1"/>
      <c r="C298" s="79"/>
      <c r="D298" s="79"/>
      <c r="E298" s="1"/>
      <c r="F298" s="1"/>
    </row>
    <row r="299" spans="1:6" x14ac:dyDescent="0.35">
      <c r="A299" s="1" t="s">
        <v>108</v>
      </c>
      <c r="B299" s="1"/>
      <c r="C299" s="79">
        <v>3.2550000000000001E-3</v>
      </c>
      <c r="D299" s="79">
        <v>1</v>
      </c>
      <c r="E299" s="72">
        <v>386466</v>
      </c>
      <c r="F299" s="1" t="str">
        <f>F297</f>
        <v>ME</v>
      </c>
    </row>
    <row r="300" spans="1:6" x14ac:dyDescent="0.35">
      <c r="A300" s="1" t="s">
        <v>258</v>
      </c>
      <c r="B300" s="1"/>
      <c r="C300" s="79"/>
      <c r="D300" s="79"/>
      <c r="E300" s="72">
        <v>118722808</v>
      </c>
      <c r="F300" s="1" t="str">
        <f>F299</f>
        <v>ME</v>
      </c>
    </row>
    <row r="301" spans="1:6" x14ac:dyDescent="0.35">
      <c r="A301" s="1" t="s">
        <v>107</v>
      </c>
      <c r="B301" s="1"/>
      <c r="C301" s="79"/>
      <c r="D301" s="79"/>
      <c r="E301" s="1">
        <v>360</v>
      </c>
      <c r="F301" s="1" t="str">
        <f>F300</f>
        <v>ME</v>
      </c>
    </row>
    <row r="302" spans="1:6" x14ac:dyDescent="0.35">
      <c r="A302" s="1"/>
      <c r="B302" s="1"/>
      <c r="C302" s="79"/>
      <c r="D302" s="79"/>
      <c r="E302" s="1"/>
      <c r="F302" s="1"/>
    </row>
    <row r="303" spans="1:6" x14ac:dyDescent="0.35">
      <c r="A303" s="1" t="s">
        <v>39</v>
      </c>
      <c r="B303" s="1" t="s">
        <v>264</v>
      </c>
      <c r="C303" s="79">
        <v>5.9599999999999996E-4</v>
      </c>
      <c r="D303" s="79">
        <v>0.62005900000000003</v>
      </c>
      <c r="E303" s="72">
        <v>431583</v>
      </c>
      <c r="F303" s="1" t="s">
        <v>39</v>
      </c>
    </row>
    <row r="304" spans="1:6" x14ac:dyDescent="0.35">
      <c r="A304" s="1"/>
      <c r="B304" s="1" t="s">
        <v>260</v>
      </c>
      <c r="C304" s="79">
        <v>2.4499999999999999E-4</v>
      </c>
      <c r="D304" s="79">
        <v>0.25526199999999999</v>
      </c>
      <c r="E304" s="72">
        <v>177671</v>
      </c>
      <c r="F304" s="1" t="s">
        <v>39</v>
      </c>
    </row>
    <row r="305" spans="1:6" x14ac:dyDescent="0.35">
      <c r="A305" s="1"/>
      <c r="B305" s="1" t="s">
        <v>265</v>
      </c>
      <c r="C305" s="79">
        <v>1.2E-4</v>
      </c>
      <c r="D305" s="79">
        <v>0.124679</v>
      </c>
      <c r="E305" s="72">
        <v>86781</v>
      </c>
      <c r="F305" s="1" t="s">
        <v>39</v>
      </c>
    </row>
    <row r="306" spans="1:6" x14ac:dyDescent="0.35">
      <c r="A306" s="1"/>
      <c r="B306" s="1" t="s">
        <v>276</v>
      </c>
      <c r="C306" s="79">
        <v>0</v>
      </c>
      <c r="D306" s="79">
        <v>0</v>
      </c>
      <c r="E306" s="72">
        <v>0</v>
      </c>
      <c r="F306" s="1" t="s">
        <v>39</v>
      </c>
    </row>
    <row r="307" spans="1:6" x14ac:dyDescent="0.35">
      <c r="A307" s="1"/>
      <c r="B307" s="1" t="s">
        <v>261</v>
      </c>
      <c r="C307" s="79">
        <v>0</v>
      </c>
      <c r="D307" s="79">
        <v>0</v>
      </c>
      <c r="E307" s="72">
        <v>0</v>
      </c>
      <c r="F307" s="1" t="s">
        <v>39</v>
      </c>
    </row>
    <row r="308" spans="1:6" x14ac:dyDescent="0.35">
      <c r="A308" s="1"/>
      <c r="B308" s="1" t="s">
        <v>262</v>
      </c>
      <c r="C308" s="79">
        <v>0</v>
      </c>
      <c r="D308" s="79">
        <v>0</v>
      </c>
      <c r="E308" s="72">
        <v>0</v>
      </c>
      <c r="F308" s="1" t="s">
        <v>39</v>
      </c>
    </row>
    <row r="309" spans="1:6" x14ac:dyDescent="0.35">
      <c r="A309" s="1"/>
      <c r="B309" s="1" t="s">
        <v>266</v>
      </c>
      <c r="C309" s="79">
        <v>0</v>
      </c>
      <c r="D309" s="79">
        <v>0</v>
      </c>
      <c r="E309" s="72">
        <v>0</v>
      </c>
      <c r="F309" s="1" t="s">
        <v>39</v>
      </c>
    </row>
    <row r="310" spans="1:6" x14ac:dyDescent="0.35">
      <c r="A310" s="1"/>
      <c r="B310" s="1" t="s">
        <v>267</v>
      </c>
      <c r="C310" s="79">
        <v>0</v>
      </c>
      <c r="D310" s="79">
        <v>0</v>
      </c>
      <c r="E310" s="72">
        <v>0</v>
      </c>
      <c r="F310" s="1" t="s">
        <v>39</v>
      </c>
    </row>
    <row r="311" spans="1:6" x14ac:dyDescent="0.35">
      <c r="A311" s="1"/>
      <c r="B311" s="1"/>
      <c r="C311" s="79"/>
      <c r="D311" s="79"/>
      <c r="E311" s="1"/>
      <c r="F311" s="1"/>
    </row>
    <row r="312" spans="1:6" x14ac:dyDescent="0.35">
      <c r="A312" s="1" t="s">
        <v>108</v>
      </c>
      <c r="B312" s="1"/>
      <c r="C312" s="79">
        <v>9.6100000000000005E-4</v>
      </c>
      <c r="D312" s="79">
        <v>1</v>
      </c>
      <c r="E312" s="72">
        <v>696035</v>
      </c>
      <c r="F312" s="1" t="str">
        <f>F310</f>
        <v>MI</v>
      </c>
    </row>
    <row r="313" spans="1:6" x14ac:dyDescent="0.35">
      <c r="A313" s="1" t="s">
        <v>258</v>
      </c>
      <c r="B313" s="1"/>
      <c r="C313" s="79"/>
      <c r="D313" s="79"/>
      <c r="E313" s="72">
        <v>724479146</v>
      </c>
      <c r="F313" s="1" t="str">
        <f>F312</f>
        <v>MI</v>
      </c>
    </row>
    <row r="314" spans="1:6" x14ac:dyDescent="0.35">
      <c r="A314" s="1" t="s">
        <v>107</v>
      </c>
      <c r="B314" s="1"/>
      <c r="C314" s="79"/>
      <c r="D314" s="79"/>
      <c r="E314" s="1">
        <v>482</v>
      </c>
      <c r="F314" s="1" t="str">
        <f>F313</f>
        <v>MI</v>
      </c>
    </row>
    <row r="315" spans="1:6" x14ac:dyDescent="0.35">
      <c r="A315" s="1"/>
      <c r="B315" s="1"/>
      <c r="C315" s="79"/>
      <c r="D315" s="79"/>
      <c r="E315" s="1"/>
      <c r="F315" s="1"/>
    </row>
    <row r="316" spans="1:6" x14ac:dyDescent="0.35">
      <c r="A316" s="1" t="s">
        <v>40</v>
      </c>
      <c r="B316" s="1" t="s">
        <v>261</v>
      </c>
      <c r="C316" s="79">
        <v>9.2000000000000003E-4</v>
      </c>
      <c r="D316" s="79">
        <v>0.93410700000000002</v>
      </c>
      <c r="E316" s="72">
        <v>1124713</v>
      </c>
      <c r="F316" s="1" t="s">
        <v>40</v>
      </c>
    </row>
    <row r="317" spans="1:6" x14ac:dyDescent="0.35">
      <c r="A317" s="1"/>
      <c r="B317" s="1" t="s">
        <v>260</v>
      </c>
      <c r="C317" s="79">
        <v>6.4999999999999994E-5</v>
      </c>
      <c r="D317" s="79">
        <v>6.5892999999999993E-2</v>
      </c>
      <c r="E317" s="72">
        <v>79339</v>
      </c>
      <c r="F317" s="1" t="s">
        <v>40</v>
      </c>
    </row>
    <row r="318" spans="1:6" x14ac:dyDescent="0.35">
      <c r="A318" s="1"/>
      <c r="B318" s="1" t="s">
        <v>265</v>
      </c>
      <c r="C318" s="79">
        <v>0</v>
      </c>
      <c r="D318" s="79">
        <v>0</v>
      </c>
      <c r="E318" s="72">
        <v>0</v>
      </c>
      <c r="F318" s="1" t="s">
        <v>40</v>
      </c>
    </row>
    <row r="319" spans="1:6" x14ac:dyDescent="0.35">
      <c r="A319" s="1"/>
      <c r="B319" s="1" t="s">
        <v>276</v>
      </c>
      <c r="C319" s="79">
        <v>0</v>
      </c>
      <c r="D319" s="79">
        <v>0</v>
      </c>
      <c r="E319" s="72">
        <v>0</v>
      </c>
      <c r="F319" s="1" t="s">
        <v>40</v>
      </c>
    </row>
    <row r="320" spans="1:6" x14ac:dyDescent="0.35">
      <c r="A320" s="1"/>
      <c r="B320" s="1" t="s">
        <v>262</v>
      </c>
      <c r="C320" s="79">
        <v>0</v>
      </c>
      <c r="D320" s="79">
        <v>0</v>
      </c>
      <c r="E320" s="72">
        <v>0</v>
      </c>
      <c r="F320" s="1" t="s">
        <v>40</v>
      </c>
    </row>
    <row r="321" spans="1:6" x14ac:dyDescent="0.35">
      <c r="A321" s="1"/>
      <c r="B321" s="1" t="s">
        <v>266</v>
      </c>
      <c r="C321" s="79">
        <v>0</v>
      </c>
      <c r="D321" s="79">
        <v>0</v>
      </c>
      <c r="E321" s="72">
        <v>0</v>
      </c>
      <c r="F321" s="1" t="s">
        <v>40</v>
      </c>
    </row>
    <row r="322" spans="1:6" x14ac:dyDescent="0.35">
      <c r="A322" s="1"/>
      <c r="B322" s="1" t="s">
        <v>264</v>
      </c>
      <c r="C322" s="79">
        <v>0</v>
      </c>
      <c r="D322" s="79">
        <v>0</v>
      </c>
      <c r="E322" s="72">
        <v>0</v>
      </c>
      <c r="F322" s="1" t="s">
        <v>40</v>
      </c>
    </row>
    <row r="323" spans="1:6" x14ac:dyDescent="0.35">
      <c r="A323" s="1"/>
      <c r="B323" s="1" t="s">
        <v>267</v>
      </c>
      <c r="C323" s="79">
        <v>0</v>
      </c>
      <c r="D323" s="79">
        <v>0</v>
      </c>
      <c r="E323" s="72">
        <v>0</v>
      </c>
      <c r="F323" s="1" t="s">
        <v>40</v>
      </c>
    </row>
    <row r="324" spans="1:6" x14ac:dyDescent="0.35">
      <c r="A324" s="1"/>
      <c r="B324" s="1"/>
      <c r="C324" s="79"/>
      <c r="D324" s="79"/>
      <c r="E324" s="1"/>
      <c r="F324" s="1"/>
    </row>
    <row r="325" spans="1:6" x14ac:dyDescent="0.35">
      <c r="A325" s="1" t="s">
        <v>108</v>
      </c>
      <c r="B325" s="1"/>
      <c r="C325" s="79">
        <v>9.8499999999999998E-4</v>
      </c>
      <c r="D325" s="79">
        <v>1</v>
      </c>
      <c r="E325" s="72">
        <v>1204052</v>
      </c>
      <c r="F325" s="1" t="str">
        <f>F323</f>
        <v>MN</v>
      </c>
    </row>
    <row r="326" spans="1:6" x14ac:dyDescent="0.35">
      <c r="A326" s="1" t="s">
        <v>258</v>
      </c>
      <c r="B326" s="1"/>
      <c r="C326" s="79"/>
      <c r="D326" s="79"/>
      <c r="E326" s="72">
        <v>1221965717</v>
      </c>
      <c r="F326" s="1" t="str">
        <f>F325</f>
        <v>MN</v>
      </c>
    </row>
    <row r="327" spans="1:6" x14ac:dyDescent="0.35">
      <c r="A327" s="1" t="s">
        <v>107</v>
      </c>
      <c r="B327" s="1"/>
      <c r="C327" s="79"/>
      <c r="D327" s="79"/>
      <c r="E327" s="1">
        <v>480</v>
      </c>
      <c r="F327" s="1" t="str">
        <f>F326</f>
        <v>MN</v>
      </c>
    </row>
    <row r="328" spans="1:6" x14ac:dyDescent="0.35">
      <c r="A328" s="1"/>
      <c r="B328" s="1"/>
      <c r="C328" s="79"/>
      <c r="D328" s="79"/>
      <c r="E328" s="1"/>
      <c r="F328" s="1"/>
    </row>
    <row r="329" spans="1:6" x14ac:dyDescent="0.35">
      <c r="A329" s="1" t="s">
        <v>41</v>
      </c>
      <c r="B329" s="1" t="s">
        <v>260</v>
      </c>
      <c r="C329" s="79">
        <v>1.9859999999999999E-3</v>
      </c>
      <c r="D329" s="79">
        <v>1</v>
      </c>
      <c r="E329" s="72">
        <v>437006</v>
      </c>
      <c r="F329" s="1" t="s">
        <v>41</v>
      </c>
    </row>
    <row r="330" spans="1:6" x14ac:dyDescent="0.35">
      <c r="A330" s="1"/>
      <c r="B330" s="1" t="s">
        <v>265</v>
      </c>
      <c r="C330" s="79">
        <v>0</v>
      </c>
      <c r="D330" s="79">
        <v>0</v>
      </c>
      <c r="E330" s="72">
        <v>0</v>
      </c>
      <c r="F330" s="1" t="s">
        <v>41</v>
      </c>
    </row>
    <row r="331" spans="1:6" x14ac:dyDescent="0.35">
      <c r="A331" s="1"/>
      <c r="B331" s="1" t="s">
        <v>276</v>
      </c>
      <c r="C331" s="79">
        <v>0</v>
      </c>
      <c r="D331" s="79">
        <v>0</v>
      </c>
      <c r="E331" s="72">
        <v>0</v>
      </c>
      <c r="F331" s="1" t="s">
        <v>41</v>
      </c>
    </row>
    <row r="332" spans="1:6" x14ac:dyDescent="0.35">
      <c r="A332" s="1"/>
      <c r="B332" s="1" t="s">
        <v>261</v>
      </c>
      <c r="C332" s="79">
        <v>0</v>
      </c>
      <c r="D332" s="79">
        <v>0</v>
      </c>
      <c r="E332" s="72">
        <v>0</v>
      </c>
      <c r="F332" s="1" t="s">
        <v>41</v>
      </c>
    </row>
    <row r="333" spans="1:6" x14ac:dyDescent="0.35">
      <c r="A333" s="1"/>
      <c r="B333" s="1" t="s">
        <v>262</v>
      </c>
      <c r="C333" s="79">
        <v>0</v>
      </c>
      <c r="D333" s="79">
        <v>0</v>
      </c>
      <c r="E333" s="72">
        <v>0</v>
      </c>
      <c r="F333" s="1" t="s">
        <v>41</v>
      </c>
    </row>
    <row r="334" spans="1:6" x14ac:dyDescent="0.35">
      <c r="A334" s="1"/>
      <c r="B334" s="1" t="s">
        <v>266</v>
      </c>
      <c r="C334" s="79">
        <v>0</v>
      </c>
      <c r="D334" s="79">
        <v>0</v>
      </c>
      <c r="E334" s="72">
        <v>0</v>
      </c>
      <c r="F334" s="1" t="s">
        <v>41</v>
      </c>
    </row>
    <row r="335" spans="1:6" x14ac:dyDescent="0.35">
      <c r="A335" s="1"/>
      <c r="B335" s="1" t="s">
        <v>264</v>
      </c>
      <c r="C335" s="79">
        <v>0</v>
      </c>
      <c r="D335" s="79">
        <v>0</v>
      </c>
      <c r="E335" s="72">
        <v>0</v>
      </c>
      <c r="F335" s="1" t="s">
        <v>41</v>
      </c>
    </row>
    <row r="336" spans="1:6" x14ac:dyDescent="0.35">
      <c r="A336" s="1"/>
      <c r="B336" s="1" t="s">
        <v>267</v>
      </c>
      <c r="C336" s="79">
        <v>0</v>
      </c>
      <c r="D336" s="79">
        <v>0</v>
      </c>
      <c r="E336" s="72">
        <v>0</v>
      </c>
      <c r="F336" s="1" t="s">
        <v>41</v>
      </c>
    </row>
    <row r="337" spans="1:6" x14ac:dyDescent="0.35">
      <c r="A337" s="1"/>
      <c r="B337" s="1"/>
      <c r="C337" s="79"/>
      <c r="D337" s="79"/>
      <c r="E337" s="1"/>
      <c r="F337" s="1"/>
    </row>
    <row r="338" spans="1:6" x14ac:dyDescent="0.35">
      <c r="A338" s="1" t="s">
        <v>108</v>
      </c>
      <c r="B338" s="1"/>
      <c r="C338" s="79">
        <v>1.9859999999999999E-3</v>
      </c>
      <c r="D338" s="79">
        <v>1</v>
      </c>
      <c r="E338" s="72">
        <v>437006</v>
      </c>
      <c r="F338" s="1" t="str">
        <f>F336</f>
        <v>MO</v>
      </c>
    </row>
    <row r="339" spans="1:6" x14ac:dyDescent="0.35">
      <c r="A339" s="1" t="s">
        <v>258</v>
      </c>
      <c r="B339" s="1"/>
      <c r="C339" s="79"/>
      <c r="D339" s="79"/>
      <c r="E339" s="72">
        <v>220075712</v>
      </c>
      <c r="F339" s="1" t="str">
        <f>F338</f>
        <v>MO</v>
      </c>
    </row>
    <row r="340" spans="1:6" x14ac:dyDescent="0.35">
      <c r="A340" s="1" t="s">
        <v>107</v>
      </c>
      <c r="B340" s="1"/>
      <c r="C340" s="79"/>
      <c r="D340" s="79"/>
      <c r="E340" s="1">
        <v>480</v>
      </c>
      <c r="F340" s="1" t="str">
        <f>F339</f>
        <v>MO</v>
      </c>
    </row>
    <row r="341" spans="1:6" x14ac:dyDescent="0.35">
      <c r="A341" s="1"/>
      <c r="B341" s="1"/>
      <c r="C341" s="79"/>
      <c r="D341" s="79"/>
      <c r="E341" s="1"/>
      <c r="F341" s="1"/>
    </row>
    <row r="342" spans="1:6" x14ac:dyDescent="0.35">
      <c r="A342" s="1" t="s">
        <v>20</v>
      </c>
      <c r="B342" s="1" t="s">
        <v>260</v>
      </c>
      <c r="C342" s="79">
        <v>0</v>
      </c>
      <c r="D342" s="79">
        <v>0</v>
      </c>
      <c r="E342" s="72">
        <v>0</v>
      </c>
      <c r="F342" s="1" t="s">
        <v>20</v>
      </c>
    </row>
    <row r="343" spans="1:6" x14ac:dyDescent="0.35">
      <c r="A343" s="1"/>
      <c r="B343" s="1" t="s">
        <v>265</v>
      </c>
      <c r="C343" s="79">
        <v>0</v>
      </c>
      <c r="D343" s="79">
        <v>0</v>
      </c>
      <c r="E343" s="72">
        <v>0</v>
      </c>
      <c r="F343" s="1" t="s">
        <v>20</v>
      </c>
    </row>
    <row r="344" spans="1:6" x14ac:dyDescent="0.35">
      <c r="A344" s="1"/>
      <c r="B344" s="1" t="s">
        <v>276</v>
      </c>
      <c r="C344" s="79">
        <v>0</v>
      </c>
      <c r="D344" s="79">
        <v>0</v>
      </c>
      <c r="E344" s="72">
        <v>0</v>
      </c>
      <c r="F344" s="1" t="s">
        <v>20</v>
      </c>
    </row>
    <row r="345" spans="1:6" x14ac:dyDescent="0.35">
      <c r="A345" s="1"/>
      <c r="B345" s="1" t="s">
        <v>261</v>
      </c>
      <c r="C345" s="79">
        <v>0</v>
      </c>
      <c r="D345" s="79">
        <v>0</v>
      </c>
      <c r="E345" s="72">
        <v>0</v>
      </c>
      <c r="F345" s="1" t="s">
        <v>20</v>
      </c>
    </row>
    <row r="346" spans="1:6" x14ac:dyDescent="0.35">
      <c r="A346" s="1"/>
      <c r="B346" s="1" t="s">
        <v>262</v>
      </c>
      <c r="C346" s="79">
        <v>0</v>
      </c>
      <c r="D346" s="79">
        <v>0</v>
      </c>
      <c r="E346" s="72">
        <v>0</v>
      </c>
      <c r="F346" s="1" t="s">
        <v>20</v>
      </c>
    </row>
    <row r="347" spans="1:6" x14ac:dyDescent="0.35">
      <c r="A347" s="1"/>
      <c r="B347" s="1" t="s">
        <v>266</v>
      </c>
      <c r="C347" s="79">
        <v>0</v>
      </c>
      <c r="D347" s="79">
        <v>0</v>
      </c>
      <c r="E347" s="72">
        <v>0</v>
      </c>
      <c r="F347" s="1" t="s">
        <v>20</v>
      </c>
    </row>
    <row r="348" spans="1:6" x14ac:dyDescent="0.35">
      <c r="A348" s="1"/>
      <c r="B348" s="1" t="s">
        <v>264</v>
      </c>
      <c r="C348" s="79">
        <v>0</v>
      </c>
      <c r="D348" s="79">
        <v>0</v>
      </c>
      <c r="E348" s="72">
        <v>0</v>
      </c>
      <c r="F348" s="1" t="s">
        <v>20</v>
      </c>
    </row>
    <row r="349" spans="1:6" x14ac:dyDescent="0.35">
      <c r="A349" s="1"/>
      <c r="B349" s="1" t="s">
        <v>267</v>
      </c>
      <c r="C349" s="79">
        <v>0</v>
      </c>
      <c r="D349" s="79">
        <v>0</v>
      </c>
      <c r="E349" s="72">
        <v>0</v>
      </c>
      <c r="F349" s="1" t="s">
        <v>20</v>
      </c>
    </row>
    <row r="350" spans="1:6" x14ac:dyDescent="0.35">
      <c r="A350" s="1"/>
      <c r="B350" s="1"/>
      <c r="C350" s="79"/>
      <c r="D350" s="79"/>
      <c r="E350" s="1"/>
      <c r="F350" s="1"/>
    </row>
    <row r="351" spans="1:6" x14ac:dyDescent="0.35">
      <c r="A351" s="1" t="s">
        <v>108</v>
      </c>
      <c r="B351" s="1"/>
      <c r="C351" s="79">
        <v>0</v>
      </c>
      <c r="D351" s="79">
        <v>0</v>
      </c>
      <c r="E351" s="72">
        <v>0</v>
      </c>
      <c r="F351" s="1" t="str">
        <f>F349</f>
        <v>MS</v>
      </c>
    </row>
    <row r="352" spans="1:6" x14ac:dyDescent="0.35">
      <c r="A352" s="1" t="s">
        <v>258</v>
      </c>
      <c r="B352" s="1"/>
      <c r="C352" s="79"/>
      <c r="D352" s="79"/>
      <c r="E352" s="72">
        <v>52672939</v>
      </c>
      <c r="F352" s="1" t="str">
        <f>F351</f>
        <v>MS</v>
      </c>
    </row>
    <row r="353" spans="1:6" x14ac:dyDescent="0.35">
      <c r="A353" s="1" t="s">
        <v>107</v>
      </c>
      <c r="B353" s="1"/>
      <c r="C353" s="79"/>
      <c r="D353" s="79"/>
      <c r="E353" s="1">
        <v>483</v>
      </c>
      <c r="F353" s="1" t="str">
        <f>F352</f>
        <v>MS</v>
      </c>
    </row>
    <row r="354" spans="1:6" x14ac:dyDescent="0.35">
      <c r="A354" s="1"/>
      <c r="B354" s="1"/>
      <c r="C354" s="79"/>
      <c r="D354" s="79"/>
      <c r="E354" s="1"/>
      <c r="F354" s="1"/>
    </row>
    <row r="355" spans="1:6" x14ac:dyDescent="0.35">
      <c r="A355" s="1" t="s">
        <v>27</v>
      </c>
      <c r="B355" s="1" t="s">
        <v>260</v>
      </c>
      <c r="C355" s="79">
        <v>3.2599999999999999E-3</v>
      </c>
      <c r="D355" s="79">
        <v>0.98784300000000003</v>
      </c>
      <c r="E355" s="72">
        <v>342802</v>
      </c>
      <c r="F355" s="1" t="s">
        <v>27</v>
      </c>
    </row>
    <row r="356" spans="1:6" x14ac:dyDescent="0.35">
      <c r="A356" s="1"/>
      <c r="B356" s="1" t="s">
        <v>261</v>
      </c>
      <c r="C356" s="79">
        <v>4.0000000000000003E-5</v>
      </c>
      <c r="D356" s="79">
        <v>1.2156999999999999E-2</v>
      </c>
      <c r="E356" s="72">
        <v>4219</v>
      </c>
      <c r="F356" s="1" t="s">
        <v>27</v>
      </c>
    </row>
    <row r="357" spans="1:6" x14ac:dyDescent="0.35">
      <c r="A357" s="1"/>
      <c r="B357" s="1" t="s">
        <v>265</v>
      </c>
      <c r="C357" s="79">
        <v>0</v>
      </c>
      <c r="D357" s="79">
        <v>0</v>
      </c>
      <c r="E357" s="72">
        <v>0</v>
      </c>
      <c r="F357" s="1" t="s">
        <v>27</v>
      </c>
    </row>
    <row r="358" spans="1:6" x14ac:dyDescent="0.35">
      <c r="A358" s="1"/>
      <c r="B358" s="1" t="s">
        <v>276</v>
      </c>
      <c r="C358" s="79">
        <v>0</v>
      </c>
      <c r="D358" s="79">
        <v>0</v>
      </c>
      <c r="E358" s="72">
        <v>0</v>
      </c>
      <c r="F358" s="1" t="s">
        <v>27</v>
      </c>
    </row>
    <row r="359" spans="1:6" x14ac:dyDescent="0.35">
      <c r="A359" s="1"/>
      <c r="B359" s="1" t="s">
        <v>262</v>
      </c>
      <c r="C359" s="79">
        <v>0</v>
      </c>
      <c r="D359" s="79">
        <v>0</v>
      </c>
      <c r="E359" s="72">
        <v>0</v>
      </c>
      <c r="F359" s="1" t="s">
        <v>27</v>
      </c>
    </row>
    <row r="360" spans="1:6" x14ac:dyDescent="0.35">
      <c r="A360" s="1"/>
      <c r="B360" s="1" t="s">
        <v>266</v>
      </c>
      <c r="C360" s="79">
        <v>0</v>
      </c>
      <c r="D360" s="79">
        <v>0</v>
      </c>
      <c r="E360" s="72">
        <v>0</v>
      </c>
      <c r="F360" s="1" t="s">
        <v>27</v>
      </c>
    </row>
    <row r="361" spans="1:6" x14ac:dyDescent="0.35">
      <c r="A361" s="1"/>
      <c r="B361" s="1" t="s">
        <v>264</v>
      </c>
      <c r="C361" s="79">
        <v>0</v>
      </c>
      <c r="D361" s="79">
        <v>0</v>
      </c>
      <c r="E361" s="72">
        <v>0</v>
      </c>
      <c r="F361" s="1" t="s">
        <v>27</v>
      </c>
    </row>
    <row r="362" spans="1:6" x14ac:dyDescent="0.35">
      <c r="A362" s="1"/>
      <c r="B362" s="1" t="s">
        <v>267</v>
      </c>
      <c r="C362" s="79">
        <v>0</v>
      </c>
      <c r="D362" s="79">
        <v>0</v>
      </c>
      <c r="E362" s="72">
        <v>0</v>
      </c>
      <c r="F362" s="1" t="s">
        <v>27</v>
      </c>
    </row>
    <row r="363" spans="1:6" x14ac:dyDescent="0.35">
      <c r="A363" s="1"/>
      <c r="B363" s="1"/>
      <c r="C363" s="79"/>
      <c r="D363" s="79"/>
      <c r="E363" s="1"/>
      <c r="F363" s="1"/>
    </row>
    <row r="364" spans="1:6" x14ac:dyDescent="0.35">
      <c r="A364" s="1" t="s">
        <v>108</v>
      </c>
      <c r="B364" s="1"/>
      <c r="C364" s="79">
        <v>3.3010000000000001E-3</v>
      </c>
      <c r="D364" s="79">
        <v>1</v>
      </c>
      <c r="E364" s="72">
        <v>347021</v>
      </c>
      <c r="F364" s="1" t="str">
        <f>F362</f>
        <v>MT</v>
      </c>
    </row>
    <row r="365" spans="1:6" x14ac:dyDescent="0.35">
      <c r="A365" s="1" t="s">
        <v>258</v>
      </c>
      <c r="B365" s="1"/>
      <c r="C365" s="79"/>
      <c r="D365" s="79"/>
      <c r="E365" s="72">
        <v>105138010</v>
      </c>
      <c r="F365" s="1" t="str">
        <f>F364</f>
        <v>MT</v>
      </c>
    </row>
    <row r="366" spans="1:6" x14ac:dyDescent="0.35">
      <c r="A366" s="1" t="s">
        <v>107</v>
      </c>
      <c r="B366" s="1"/>
      <c r="C366" s="79"/>
      <c r="D366" s="79"/>
      <c r="E366" s="1">
        <v>364</v>
      </c>
      <c r="F366" s="1" t="str">
        <f>F365</f>
        <v>MT</v>
      </c>
    </row>
    <row r="367" spans="1:6" x14ac:dyDescent="0.35">
      <c r="A367" s="1"/>
      <c r="B367" s="1"/>
      <c r="C367" s="79"/>
      <c r="D367" s="79"/>
      <c r="E367" s="1"/>
      <c r="F367" s="1"/>
    </row>
    <row r="368" spans="1:6" x14ac:dyDescent="0.35">
      <c r="A368" s="1" t="s">
        <v>21</v>
      </c>
      <c r="B368" s="1" t="s">
        <v>261</v>
      </c>
      <c r="C368" s="79">
        <v>2.3349999999999998E-3</v>
      </c>
      <c r="D368" s="79">
        <v>0.42854100000000001</v>
      </c>
      <c r="E368" s="72">
        <v>462574</v>
      </c>
      <c r="F368" s="1" t="s">
        <v>21</v>
      </c>
    </row>
    <row r="369" spans="1:6" x14ac:dyDescent="0.35">
      <c r="A369" s="1"/>
      <c r="B369" s="1" t="s">
        <v>262</v>
      </c>
      <c r="C369" s="79">
        <v>1.647E-3</v>
      </c>
      <c r="D369" s="79">
        <v>0.30215999999999998</v>
      </c>
      <c r="E369" s="72">
        <v>326157</v>
      </c>
      <c r="F369" s="1" t="s">
        <v>21</v>
      </c>
    </row>
    <row r="370" spans="1:6" x14ac:dyDescent="0.35">
      <c r="A370" s="1"/>
      <c r="B370" s="1" t="s">
        <v>260</v>
      </c>
      <c r="C370" s="79">
        <v>8.2700000000000004E-4</v>
      </c>
      <c r="D370" s="79">
        <v>0.151751</v>
      </c>
      <c r="E370" s="72">
        <v>163803</v>
      </c>
      <c r="F370" s="1" t="s">
        <v>21</v>
      </c>
    </row>
    <row r="371" spans="1:6" x14ac:dyDescent="0.35">
      <c r="A371" s="1"/>
      <c r="B371" s="1" t="s">
        <v>265</v>
      </c>
      <c r="C371" s="79">
        <v>4.6999999999999999E-4</v>
      </c>
      <c r="D371" s="79">
        <v>8.6185999999999999E-2</v>
      </c>
      <c r="E371" s="72">
        <v>93031</v>
      </c>
      <c r="F371" s="1" t="s">
        <v>21</v>
      </c>
    </row>
    <row r="372" spans="1:6" x14ac:dyDescent="0.35">
      <c r="A372" s="1"/>
      <c r="B372" s="1" t="s">
        <v>267</v>
      </c>
      <c r="C372" s="79">
        <v>1.7100000000000001E-4</v>
      </c>
      <c r="D372" s="79">
        <v>3.1362000000000001E-2</v>
      </c>
      <c r="E372" s="72">
        <v>33853</v>
      </c>
      <c r="F372" s="1" t="s">
        <v>21</v>
      </c>
    </row>
    <row r="373" spans="1:6" x14ac:dyDescent="0.35">
      <c r="A373" s="1"/>
      <c r="B373" s="1" t="s">
        <v>276</v>
      </c>
      <c r="C373" s="79">
        <v>0</v>
      </c>
      <c r="D373" s="79">
        <v>0</v>
      </c>
      <c r="E373" s="72">
        <v>0</v>
      </c>
      <c r="F373" s="1" t="s">
        <v>21</v>
      </c>
    </row>
    <row r="374" spans="1:6" x14ac:dyDescent="0.35">
      <c r="A374" s="1"/>
      <c r="B374" s="1" t="s">
        <v>266</v>
      </c>
      <c r="C374" s="79">
        <v>0</v>
      </c>
      <c r="D374" s="79">
        <v>0</v>
      </c>
      <c r="E374" s="72">
        <v>0</v>
      </c>
      <c r="F374" s="1" t="s">
        <v>21</v>
      </c>
    </row>
    <row r="375" spans="1:6" x14ac:dyDescent="0.35">
      <c r="A375" s="1"/>
      <c r="B375" s="1" t="s">
        <v>264</v>
      </c>
      <c r="C375" s="79">
        <v>0</v>
      </c>
      <c r="D375" s="79">
        <v>0</v>
      </c>
      <c r="E375" s="72">
        <v>0</v>
      </c>
      <c r="F375" s="1" t="s">
        <v>21</v>
      </c>
    </row>
    <row r="376" spans="1:6" x14ac:dyDescent="0.35">
      <c r="A376" s="1"/>
      <c r="B376" s="1"/>
      <c r="C376" s="79"/>
      <c r="D376" s="79"/>
      <c r="E376" s="1"/>
      <c r="F376" s="1"/>
    </row>
    <row r="377" spans="1:6" x14ac:dyDescent="0.35">
      <c r="A377" s="1" t="s">
        <v>108</v>
      </c>
      <c r="B377" s="1"/>
      <c r="C377" s="79">
        <v>5.4489999999999999E-3</v>
      </c>
      <c r="D377" s="79">
        <v>1</v>
      </c>
      <c r="E377" s="72">
        <v>1079418</v>
      </c>
      <c r="F377" s="1" t="str">
        <f>F375</f>
        <v>NC</v>
      </c>
    </row>
    <row r="378" spans="1:6" x14ac:dyDescent="0.35">
      <c r="A378" s="1" t="s">
        <v>258</v>
      </c>
      <c r="B378" s="1"/>
      <c r="C378" s="79"/>
      <c r="D378" s="79"/>
      <c r="E378" s="72">
        <v>198078937</v>
      </c>
      <c r="F378" s="1" t="str">
        <f>F377</f>
        <v>NC</v>
      </c>
    </row>
    <row r="379" spans="1:6" x14ac:dyDescent="0.35">
      <c r="A379" s="1" t="s">
        <v>107</v>
      </c>
      <c r="B379" s="1"/>
      <c r="C379" s="79"/>
      <c r="D379" s="79"/>
      <c r="E379" s="1">
        <v>520</v>
      </c>
      <c r="F379" s="1" t="str">
        <f>F378</f>
        <v>NC</v>
      </c>
    </row>
    <row r="380" spans="1:6" x14ac:dyDescent="0.35">
      <c r="A380" s="1"/>
      <c r="B380" s="1"/>
      <c r="C380" s="79"/>
      <c r="D380" s="79"/>
      <c r="E380" s="1"/>
      <c r="F380" s="1"/>
    </row>
    <row r="381" spans="1:6" x14ac:dyDescent="0.35">
      <c r="A381" s="1" t="s">
        <v>28</v>
      </c>
      <c r="B381" s="1" t="s">
        <v>260</v>
      </c>
      <c r="C381" s="79">
        <v>4.7199999999999998E-4</v>
      </c>
      <c r="D381" s="79">
        <v>0.99067700000000003</v>
      </c>
      <c r="E381" s="72">
        <v>34743</v>
      </c>
      <c r="F381" s="1" t="s">
        <v>28</v>
      </c>
    </row>
    <row r="382" spans="1:6" x14ac:dyDescent="0.35">
      <c r="A382" s="1"/>
      <c r="B382" s="1" t="s">
        <v>265</v>
      </c>
      <c r="C382" s="79">
        <v>3.9999999999999998E-6</v>
      </c>
      <c r="D382" s="79">
        <v>9.3229999999999997E-3</v>
      </c>
      <c r="E382" s="72">
        <v>327</v>
      </c>
      <c r="F382" s="1" t="s">
        <v>28</v>
      </c>
    </row>
    <row r="383" spans="1:6" x14ac:dyDescent="0.35">
      <c r="A383" s="1"/>
      <c r="B383" s="1" t="s">
        <v>276</v>
      </c>
      <c r="C383" s="79">
        <v>0</v>
      </c>
      <c r="D383" s="79">
        <v>0</v>
      </c>
      <c r="E383" s="72">
        <v>0</v>
      </c>
      <c r="F383" s="1" t="s">
        <v>28</v>
      </c>
    </row>
    <row r="384" spans="1:6" x14ac:dyDescent="0.35">
      <c r="A384" s="1"/>
      <c r="B384" s="1" t="s">
        <v>261</v>
      </c>
      <c r="C384" s="79">
        <v>0</v>
      </c>
      <c r="D384" s="79">
        <v>0</v>
      </c>
      <c r="E384" s="72">
        <v>0</v>
      </c>
      <c r="F384" s="1" t="s">
        <v>28</v>
      </c>
    </row>
    <row r="385" spans="1:6" x14ac:dyDescent="0.35">
      <c r="A385" s="1"/>
      <c r="B385" s="1" t="s">
        <v>262</v>
      </c>
      <c r="C385" s="79">
        <v>0</v>
      </c>
      <c r="D385" s="79">
        <v>0</v>
      </c>
      <c r="E385" s="72">
        <v>0</v>
      </c>
      <c r="F385" s="1" t="s">
        <v>28</v>
      </c>
    </row>
    <row r="386" spans="1:6" x14ac:dyDescent="0.35">
      <c r="A386" s="1"/>
      <c r="B386" s="1" t="s">
        <v>266</v>
      </c>
      <c r="C386" s="79">
        <v>0</v>
      </c>
      <c r="D386" s="79">
        <v>0</v>
      </c>
      <c r="E386" s="72">
        <v>0</v>
      </c>
      <c r="F386" s="1" t="s">
        <v>28</v>
      </c>
    </row>
    <row r="387" spans="1:6" x14ac:dyDescent="0.35">
      <c r="A387" s="1"/>
      <c r="B387" s="1" t="s">
        <v>264</v>
      </c>
      <c r="C387" s="79">
        <v>0</v>
      </c>
      <c r="D387" s="79">
        <v>0</v>
      </c>
      <c r="E387" s="72">
        <v>0</v>
      </c>
      <c r="F387" s="1" t="s">
        <v>28</v>
      </c>
    </row>
    <row r="388" spans="1:6" x14ac:dyDescent="0.35">
      <c r="A388" s="1"/>
      <c r="B388" s="1" t="s">
        <v>267</v>
      </c>
      <c r="C388" s="79">
        <v>0</v>
      </c>
      <c r="D388" s="79">
        <v>0</v>
      </c>
      <c r="E388" s="72">
        <v>0</v>
      </c>
      <c r="F388" s="1" t="s">
        <v>28</v>
      </c>
    </row>
    <row r="389" spans="1:6" x14ac:dyDescent="0.35">
      <c r="A389" s="1"/>
      <c r="B389" s="1"/>
      <c r="C389" s="79"/>
      <c r="D389" s="79"/>
      <c r="E389" s="1"/>
      <c r="F389" s="1"/>
    </row>
    <row r="390" spans="1:6" x14ac:dyDescent="0.35">
      <c r="A390" s="1" t="s">
        <v>108</v>
      </c>
      <c r="B390" s="1"/>
      <c r="C390" s="79">
        <v>4.7600000000000002E-4</v>
      </c>
      <c r="D390" s="79">
        <v>1</v>
      </c>
      <c r="E390" s="72">
        <v>35070</v>
      </c>
      <c r="F390" s="1" t="str">
        <f>F388</f>
        <v>ND</v>
      </c>
    </row>
    <row r="391" spans="1:6" x14ac:dyDescent="0.35">
      <c r="A391" s="1" t="s">
        <v>258</v>
      </c>
      <c r="B391" s="1"/>
      <c r="C391" s="79"/>
      <c r="D391" s="79"/>
      <c r="E391" s="72">
        <v>73672953</v>
      </c>
      <c r="F391" s="1" t="str">
        <f>F390</f>
        <v>ND</v>
      </c>
    </row>
    <row r="392" spans="1:6" x14ac:dyDescent="0.35">
      <c r="A392" s="1" t="s">
        <v>107</v>
      </c>
      <c r="B392" s="1"/>
      <c r="C392" s="79"/>
      <c r="D392" s="79"/>
      <c r="E392" s="1">
        <v>366</v>
      </c>
      <c r="F392" s="1" t="str">
        <f>F391</f>
        <v>ND</v>
      </c>
    </row>
    <row r="393" spans="1:6" x14ac:dyDescent="0.35">
      <c r="A393" s="1"/>
      <c r="B393" s="1"/>
      <c r="C393" s="79"/>
      <c r="D393" s="79"/>
      <c r="E393" s="1"/>
      <c r="F393" s="1"/>
    </row>
    <row r="394" spans="1:6" x14ac:dyDescent="0.35">
      <c r="A394" s="1" t="s">
        <v>42</v>
      </c>
      <c r="B394" s="1" t="s">
        <v>260</v>
      </c>
      <c r="C394" s="79">
        <v>1.7520000000000001E-3</v>
      </c>
      <c r="D394" s="79">
        <v>0.82154700000000003</v>
      </c>
      <c r="E394" s="72">
        <v>152512</v>
      </c>
      <c r="F394" s="1" t="s">
        <v>42</v>
      </c>
    </row>
    <row r="395" spans="1:6" x14ac:dyDescent="0.35">
      <c r="A395" s="1"/>
      <c r="B395" s="1" t="s">
        <v>276</v>
      </c>
      <c r="C395" s="79">
        <v>3.8099999999999999E-4</v>
      </c>
      <c r="D395" s="79">
        <v>0.178453</v>
      </c>
      <c r="E395" s="72">
        <v>33128</v>
      </c>
      <c r="F395" s="1" t="s">
        <v>42</v>
      </c>
    </row>
    <row r="396" spans="1:6" x14ac:dyDescent="0.35">
      <c r="A396" s="1"/>
      <c r="B396" s="1" t="s">
        <v>265</v>
      </c>
      <c r="C396" s="79">
        <v>0</v>
      </c>
      <c r="D396" s="79">
        <v>0</v>
      </c>
      <c r="E396" s="72">
        <v>0</v>
      </c>
      <c r="F396" s="1" t="s">
        <v>42</v>
      </c>
    </row>
    <row r="397" spans="1:6" x14ac:dyDescent="0.35">
      <c r="A397" s="1"/>
      <c r="B397" s="1" t="s">
        <v>261</v>
      </c>
      <c r="C397" s="79">
        <v>0</v>
      </c>
      <c r="D397" s="79">
        <v>0</v>
      </c>
      <c r="E397" s="72">
        <v>0</v>
      </c>
      <c r="F397" s="1" t="s">
        <v>42</v>
      </c>
    </row>
    <row r="398" spans="1:6" x14ac:dyDescent="0.35">
      <c r="A398" s="1"/>
      <c r="B398" s="1" t="s">
        <v>262</v>
      </c>
      <c r="C398" s="79">
        <v>0</v>
      </c>
      <c r="D398" s="79">
        <v>0</v>
      </c>
      <c r="E398" s="72">
        <v>0</v>
      </c>
      <c r="F398" s="1" t="s">
        <v>42</v>
      </c>
    </row>
    <row r="399" spans="1:6" x14ac:dyDescent="0.35">
      <c r="A399" s="1"/>
      <c r="B399" s="1" t="s">
        <v>266</v>
      </c>
      <c r="C399" s="79">
        <v>0</v>
      </c>
      <c r="D399" s="79">
        <v>0</v>
      </c>
      <c r="E399" s="72">
        <v>0</v>
      </c>
      <c r="F399" s="1" t="s">
        <v>42</v>
      </c>
    </row>
    <row r="400" spans="1:6" x14ac:dyDescent="0.35">
      <c r="A400" s="1"/>
      <c r="B400" s="1" t="s">
        <v>264</v>
      </c>
      <c r="C400" s="79">
        <v>0</v>
      </c>
      <c r="D400" s="79">
        <v>0</v>
      </c>
      <c r="E400" s="72">
        <v>0</v>
      </c>
      <c r="F400" s="1" t="s">
        <v>42</v>
      </c>
    </row>
    <row r="401" spans="1:6" x14ac:dyDescent="0.35">
      <c r="A401" s="1"/>
      <c r="B401" s="1" t="s">
        <v>267</v>
      </c>
      <c r="C401" s="79">
        <v>0</v>
      </c>
      <c r="D401" s="79">
        <v>0</v>
      </c>
      <c r="E401" s="72">
        <v>0</v>
      </c>
      <c r="F401" s="1" t="s">
        <v>42</v>
      </c>
    </row>
    <row r="402" spans="1:6" x14ac:dyDescent="0.35">
      <c r="A402" s="1"/>
      <c r="B402" s="1"/>
      <c r="C402" s="79"/>
      <c r="D402" s="79"/>
      <c r="E402" s="1"/>
      <c r="F402" s="1"/>
    </row>
    <row r="403" spans="1:6" x14ac:dyDescent="0.35">
      <c r="A403" s="1" t="s">
        <v>108</v>
      </c>
      <c r="B403" s="1"/>
      <c r="C403" s="79">
        <v>2.1329999999999999E-3</v>
      </c>
      <c r="D403" s="79">
        <v>1</v>
      </c>
      <c r="E403" s="72">
        <v>185640</v>
      </c>
      <c r="F403" s="1" t="str">
        <f>F401</f>
        <v>NE</v>
      </c>
    </row>
    <row r="404" spans="1:6" x14ac:dyDescent="0.35">
      <c r="A404" s="1" t="s">
        <v>258</v>
      </c>
      <c r="B404" s="1"/>
      <c r="C404" s="79"/>
      <c r="D404" s="79"/>
      <c r="E404" s="72">
        <v>87044214</v>
      </c>
      <c r="F404" s="1" t="str">
        <f>F403</f>
        <v>NE</v>
      </c>
    </row>
    <row r="405" spans="1:6" x14ac:dyDescent="0.35">
      <c r="A405" s="1" t="s">
        <v>107</v>
      </c>
      <c r="B405" s="1"/>
      <c r="C405" s="79"/>
      <c r="D405" s="79"/>
      <c r="E405" s="1">
        <v>360</v>
      </c>
      <c r="F405" s="1" t="str">
        <f>F404</f>
        <v>NE</v>
      </c>
    </row>
    <row r="406" spans="1:6" x14ac:dyDescent="0.35">
      <c r="A406" s="1"/>
      <c r="B406" s="1"/>
      <c r="C406" s="79"/>
      <c r="D406" s="79"/>
      <c r="E406" s="1"/>
      <c r="F406" s="1"/>
    </row>
    <row r="407" spans="1:6" x14ac:dyDescent="0.35">
      <c r="A407" s="1" t="s">
        <v>4</v>
      </c>
      <c r="B407" s="1" t="s">
        <v>276</v>
      </c>
      <c r="C407" s="79">
        <v>1.818E-3</v>
      </c>
      <c r="D407" s="79">
        <v>0.505687</v>
      </c>
      <c r="E407" s="72">
        <v>69561</v>
      </c>
      <c r="F407" s="1" t="s">
        <v>4</v>
      </c>
    </row>
    <row r="408" spans="1:6" x14ac:dyDescent="0.35">
      <c r="A408" s="1"/>
      <c r="B408" s="1" t="s">
        <v>265</v>
      </c>
      <c r="C408" s="79">
        <v>5.6099999999999998E-4</v>
      </c>
      <c r="D408" s="79">
        <v>0.15604599999999999</v>
      </c>
      <c r="E408" s="72">
        <v>21465</v>
      </c>
      <c r="F408" s="1" t="s">
        <v>4</v>
      </c>
    </row>
    <row r="409" spans="1:6" x14ac:dyDescent="0.35">
      <c r="A409" s="1"/>
      <c r="B409" s="1" t="s">
        <v>261</v>
      </c>
      <c r="C409" s="79">
        <v>5.5199999999999997E-4</v>
      </c>
      <c r="D409" s="79">
        <v>0.15356500000000001</v>
      </c>
      <c r="E409" s="72">
        <v>21124</v>
      </c>
      <c r="F409" s="1" t="s">
        <v>4</v>
      </c>
    </row>
    <row r="410" spans="1:6" x14ac:dyDescent="0.35">
      <c r="A410" s="1"/>
      <c r="B410" s="1" t="s">
        <v>260</v>
      </c>
      <c r="C410" s="79">
        <v>5.4299999999999997E-4</v>
      </c>
      <c r="D410" s="79">
        <v>0.15119299999999999</v>
      </c>
      <c r="E410" s="72">
        <v>20798</v>
      </c>
      <c r="F410" s="1" t="s">
        <v>4</v>
      </c>
    </row>
    <row r="411" spans="1:6" x14ac:dyDescent="0.35">
      <c r="A411" s="1"/>
      <c r="B411" s="1" t="s">
        <v>267</v>
      </c>
      <c r="C411" s="79">
        <v>1.2E-4</v>
      </c>
      <c r="D411" s="79">
        <v>3.3508999999999997E-2</v>
      </c>
      <c r="E411" s="72">
        <v>4609</v>
      </c>
      <c r="F411" s="1" t="s">
        <v>4</v>
      </c>
    </row>
    <row r="412" spans="1:6" x14ac:dyDescent="0.35">
      <c r="A412" s="1"/>
      <c r="B412" s="1" t="s">
        <v>262</v>
      </c>
      <c r="C412" s="79">
        <v>0</v>
      </c>
      <c r="D412" s="79">
        <v>0</v>
      </c>
      <c r="E412" s="72">
        <v>0</v>
      </c>
      <c r="F412" s="1" t="s">
        <v>4</v>
      </c>
    </row>
    <row r="413" spans="1:6" x14ac:dyDescent="0.35">
      <c r="A413" s="1"/>
      <c r="B413" s="1" t="s">
        <v>266</v>
      </c>
      <c r="C413" s="79">
        <v>0</v>
      </c>
      <c r="D413" s="79">
        <v>0</v>
      </c>
      <c r="E413" s="72">
        <v>0</v>
      </c>
      <c r="F413" s="1" t="s">
        <v>4</v>
      </c>
    </row>
    <row r="414" spans="1:6" x14ac:dyDescent="0.35">
      <c r="A414" s="1"/>
      <c r="B414" s="1" t="s">
        <v>264</v>
      </c>
      <c r="C414" s="79">
        <v>0</v>
      </c>
      <c r="D414" s="79">
        <v>0</v>
      </c>
      <c r="E414" s="72">
        <v>0</v>
      </c>
      <c r="F414" s="1" t="s">
        <v>4</v>
      </c>
    </row>
    <row r="415" spans="1:6" x14ac:dyDescent="0.35">
      <c r="A415" s="1"/>
      <c r="B415" s="1"/>
      <c r="C415" s="79"/>
      <c r="D415" s="79"/>
      <c r="E415" s="1"/>
      <c r="F415" s="1"/>
    </row>
    <row r="416" spans="1:6" x14ac:dyDescent="0.35">
      <c r="A416" s="1" t="s">
        <v>108</v>
      </c>
      <c r="B416" s="1"/>
      <c r="C416" s="79">
        <v>3.594E-3</v>
      </c>
      <c r="D416" s="79">
        <v>1</v>
      </c>
      <c r="E416" s="72">
        <v>137557</v>
      </c>
      <c r="F416" s="1" t="str">
        <f>F414</f>
        <v>NH</v>
      </c>
    </row>
    <row r="417" spans="1:6" x14ac:dyDescent="0.35">
      <c r="A417" s="1" t="s">
        <v>258</v>
      </c>
      <c r="B417" s="1"/>
      <c r="C417" s="79"/>
      <c r="D417" s="79"/>
      <c r="E417" s="72">
        <v>38270740</v>
      </c>
      <c r="F417" s="1" t="str">
        <f>F416</f>
        <v>NH</v>
      </c>
    </row>
    <row r="418" spans="1:6" x14ac:dyDescent="0.35">
      <c r="A418" s="1" t="s">
        <v>107</v>
      </c>
      <c r="B418" s="1"/>
      <c r="C418" s="79"/>
      <c r="D418" s="79"/>
      <c r="E418" s="1">
        <v>363</v>
      </c>
      <c r="F418" s="1" t="str">
        <f>F417</f>
        <v>NH</v>
      </c>
    </row>
    <row r="419" spans="1:6" x14ac:dyDescent="0.35">
      <c r="A419" s="1"/>
      <c r="B419" s="1"/>
      <c r="C419" s="79"/>
      <c r="D419" s="79"/>
      <c r="E419" s="1"/>
      <c r="F419" s="1"/>
    </row>
    <row r="420" spans="1:6" x14ac:dyDescent="0.35">
      <c r="A420" s="1" t="s">
        <v>5</v>
      </c>
      <c r="B420" s="1" t="s">
        <v>265</v>
      </c>
      <c r="C420" s="79">
        <v>1.559E-2</v>
      </c>
      <c r="D420" s="79">
        <v>0.875023</v>
      </c>
      <c r="E420" s="72">
        <v>41252628</v>
      </c>
      <c r="F420" s="1" t="s">
        <v>5</v>
      </c>
    </row>
    <row r="421" spans="1:6" x14ac:dyDescent="0.35">
      <c r="A421" s="1"/>
      <c r="B421" s="1" t="s">
        <v>276</v>
      </c>
      <c r="C421" s="79">
        <v>1.3159999999999999E-3</v>
      </c>
      <c r="D421" s="79">
        <v>7.3834999999999998E-2</v>
      </c>
      <c r="E421" s="72">
        <v>3480939</v>
      </c>
      <c r="F421" s="1" t="s">
        <v>5</v>
      </c>
    </row>
    <row r="422" spans="1:6" x14ac:dyDescent="0.35">
      <c r="A422" s="1"/>
      <c r="B422" s="1" t="s">
        <v>260</v>
      </c>
      <c r="C422" s="79">
        <v>6.9899999999999997E-4</v>
      </c>
      <c r="D422" s="79">
        <v>3.9208E-2</v>
      </c>
      <c r="E422" s="72">
        <v>1848446</v>
      </c>
      <c r="F422" s="1" t="s">
        <v>5</v>
      </c>
    </row>
    <row r="423" spans="1:6" x14ac:dyDescent="0.35">
      <c r="A423" s="1"/>
      <c r="B423" s="1" t="s">
        <v>261</v>
      </c>
      <c r="C423" s="79">
        <v>1.22E-4</v>
      </c>
      <c r="D423" s="79">
        <v>6.8640000000000003E-3</v>
      </c>
      <c r="E423" s="72">
        <v>323622</v>
      </c>
      <c r="F423" s="1" t="s">
        <v>5</v>
      </c>
    </row>
    <row r="424" spans="1:6" x14ac:dyDescent="0.35">
      <c r="A424" s="1"/>
      <c r="B424" s="1" t="s">
        <v>267</v>
      </c>
      <c r="C424" s="79">
        <v>9.0000000000000006E-5</v>
      </c>
      <c r="D424" s="79">
        <v>5.0689999999999997E-3</v>
      </c>
      <c r="E424" s="72">
        <v>238980</v>
      </c>
      <c r="F424" s="1" t="s">
        <v>5</v>
      </c>
    </row>
    <row r="425" spans="1:6" x14ac:dyDescent="0.35">
      <c r="A425" s="1"/>
      <c r="B425" s="1" t="s">
        <v>262</v>
      </c>
      <c r="C425" s="79">
        <v>0</v>
      </c>
      <c r="D425" s="79">
        <v>0</v>
      </c>
      <c r="E425" s="72">
        <v>0</v>
      </c>
      <c r="F425" s="1" t="s">
        <v>5</v>
      </c>
    </row>
    <row r="426" spans="1:6" x14ac:dyDescent="0.35">
      <c r="A426" s="1"/>
      <c r="B426" s="1" t="s">
        <v>266</v>
      </c>
      <c r="C426" s="79">
        <v>0</v>
      </c>
      <c r="D426" s="79">
        <v>0</v>
      </c>
      <c r="E426" s="72">
        <v>0</v>
      </c>
      <c r="F426" s="1" t="s">
        <v>5</v>
      </c>
    </row>
    <row r="427" spans="1:6" x14ac:dyDescent="0.35">
      <c r="A427" s="1"/>
      <c r="B427" s="1" t="s">
        <v>264</v>
      </c>
      <c r="C427" s="79">
        <v>0</v>
      </c>
      <c r="D427" s="79">
        <v>0</v>
      </c>
      <c r="E427" s="72">
        <v>0</v>
      </c>
      <c r="F427" s="1" t="s">
        <v>5</v>
      </c>
    </row>
    <row r="428" spans="1:6" x14ac:dyDescent="0.35">
      <c r="A428" s="1"/>
      <c r="B428" s="1"/>
      <c r="C428" s="79"/>
      <c r="D428" s="79"/>
      <c r="E428" s="1"/>
      <c r="F428" s="1"/>
    </row>
    <row r="429" spans="1:6" x14ac:dyDescent="0.35">
      <c r="A429" s="1" t="s">
        <v>108</v>
      </c>
      <c r="B429" s="1"/>
      <c r="C429" s="79">
        <v>1.7817E-2</v>
      </c>
      <c r="D429" s="79">
        <v>1</v>
      </c>
      <c r="E429" s="72">
        <v>47144615</v>
      </c>
      <c r="F429" s="1" t="str">
        <f>F427</f>
        <v>NJ</v>
      </c>
    </row>
    <row r="430" spans="1:6" x14ac:dyDescent="0.35">
      <c r="A430" s="1" t="s">
        <v>258</v>
      </c>
      <c r="B430" s="1"/>
      <c r="C430" s="79"/>
      <c r="D430" s="79"/>
      <c r="E430" s="72">
        <v>2646029098</v>
      </c>
      <c r="F430" s="1" t="str">
        <f>F429</f>
        <v>NJ</v>
      </c>
    </row>
    <row r="431" spans="1:6" x14ac:dyDescent="0.35">
      <c r="A431" s="1" t="s">
        <v>107</v>
      </c>
      <c r="B431" s="1"/>
      <c r="C431" s="79"/>
      <c r="D431" s="79"/>
      <c r="E431" s="1">
        <v>484</v>
      </c>
      <c r="F431" s="1" t="str">
        <f>F430</f>
        <v>NJ</v>
      </c>
    </row>
    <row r="432" spans="1:6" x14ac:dyDescent="0.35">
      <c r="A432" s="1"/>
      <c r="B432" s="1"/>
      <c r="C432" s="79"/>
      <c r="D432" s="79"/>
      <c r="E432" s="1"/>
      <c r="F432" s="1"/>
    </row>
    <row r="433" spans="1:6" x14ac:dyDescent="0.35">
      <c r="A433" s="1" t="s">
        <v>29</v>
      </c>
      <c r="B433" s="1" t="s">
        <v>260</v>
      </c>
      <c r="C433" s="79">
        <v>2.366E-3</v>
      </c>
      <c r="D433" s="79">
        <v>0.55678499999999997</v>
      </c>
      <c r="E433" s="72">
        <v>415564</v>
      </c>
      <c r="F433" s="1" t="s">
        <v>29</v>
      </c>
    </row>
    <row r="434" spans="1:6" x14ac:dyDescent="0.35">
      <c r="A434" s="1"/>
      <c r="B434" s="1" t="s">
        <v>266</v>
      </c>
      <c r="C434" s="79">
        <v>1.173E-3</v>
      </c>
      <c r="D434" s="79">
        <v>0.27598200000000001</v>
      </c>
      <c r="E434" s="72">
        <v>205983</v>
      </c>
      <c r="F434" s="1" t="s">
        <v>29</v>
      </c>
    </row>
    <row r="435" spans="1:6" x14ac:dyDescent="0.35">
      <c r="A435" s="1"/>
      <c r="B435" s="1" t="s">
        <v>262</v>
      </c>
      <c r="C435" s="79">
        <v>4.86E-4</v>
      </c>
      <c r="D435" s="79">
        <v>0.114444</v>
      </c>
      <c r="E435" s="72">
        <v>85417</v>
      </c>
      <c r="F435" s="1" t="s">
        <v>29</v>
      </c>
    </row>
    <row r="436" spans="1:6" x14ac:dyDescent="0.35">
      <c r="A436" s="1"/>
      <c r="B436" s="1" t="s">
        <v>276</v>
      </c>
      <c r="C436" s="79">
        <v>2.24E-4</v>
      </c>
      <c r="D436" s="79">
        <v>5.2789000000000003E-2</v>
      </c>
      <c r="E436" s="72">
        <v>39400</v>
      </c>
      <c r="F436" s="1" t="s">
        <v>29</v>
      </c>
    </row>
    <row r="437" spans="1:6" x14ac:dyDescent="0.35">
      <c r="A437" s="1"/>
      <c r="B437" s="1" t="s">
        <v>265</v>
      </c>
      <c r="C437" s="79">
        <v>0</v>
      </c>
      <c r="D437" s="79">
        <v>0</v>
      </c>
      <c r="E437" s="72">
        <v>0</v>
      </c>
      <c r="F437" s="1" t="s">
        <v>29</v>
      </c>
    </row>
    <row r="438" spans="1:6" x14ac:dyDescent="0.35">
      <c r="A438" s="1"/>
      <c r="B438" s="1" t="s">
        <v>261</v>
      </c>
      <c r="C438" s="79">
        <v>0</v>
      </c>
      <c r="D438" s="79">
        <v>0</v>
      </c>
      <c r="E438" s="72">
        <v>0</v>
      </c>
      <c r="F438" s="1" t="s">
        <v>29</v>
      </c>
    </row>
    <row r="439" spans="1:6" x14ac:dyDescent="0.35">
      <c r="A439" s="1"/>
      <c r="B439" s="1" t="s">
        <v>264</v>
      </c>
      <c r="C439" s="79">
        <v>0</v>
      </c>
      <c r="D439" s="79">
        <v>0</v>
      </c>
      <c r="E439" s="72">
        <v>0</v>
      </c>
      <c r="F439" s="1" t="s">
        <v>29</v>
      </c>
    </row>
    <row r="440" spans="1:6" x14ac:dyDescent="0.35">
      <c r="A440" s="1"/>
      <c r="B440" s="1" t="s">
        <v>267</v>
      </c>
      <c r="C440" s="79">
        <v>0</v>
      </c>
      <c r="D440" s="79">
        <v>0</v>
      </c>
      <c r="E440" s="72">
        <v>0</v>
      </c>
      <c r="F440" s="1" t="s">
        <v>29</v>
      </c>
    </row>
    <row r="441" spans="1:6" x14ac:dyDescent="0.35">
      <c r="A441" s="1"/>
      <c r="B441" s="1"/>
      <c r="C441" s="79"/>
      <c r="D441" s="79"/>
      <c r="E441" s="1"/>
      <c r="F441" s="1"/>
    </row>
    <row r="442" spans="1:6" x14ac:dyDescent="0.35">
      <c r="A442" s="1" t="s">
        <v>108</v>
      </c>
      <c r="B442" s="1"/>
      <c r="C442" s="79">
        <v>4.2490000000000002E-3</v>
      </c>
      <c r="D442" s="79">
        <v>1</v>
      </c>
      <c r="E442" s="72">
        <v>746364</v>
      </c>
      <c r="F442" s="1" t="str">
        <f>F440</f>
        <v>NM</v>
      </c>
    </row>
    <row r="443" spans="1:6" x14ac:dyDescent="0.35">
      <c r="A443" s="1" t="s">
        <v>258</v>
      </c>
      <c r="B443" s="1"/>
      <c r="C443" s="79"/>
      <c r="D443" s="79"/>
      <c r="E443" s="72">
        <v>175674307</v>
      </c>
      <c r="F443" s="1" t="str">
        <f>F442</f>
        <v>NM</v>
      </c>
    </row>
    <row r="444" spans="1:6" x14ac:dyDescent="0.35">
      <c r="A444" s="1" t="s">
        <v>107</v>
      </c>
      <c r="B444" s="1"/>
      <c r="C444" s="79"/>
      <c r="D444" s="79"/>
      <c r="E444" s="1">
        <v>468</v>
      </c>
      <c r="F444" s="1" t="str">
        <f>F443</f>
        <v>NM</v>
      </c>
    </row>
    <row r="445" spans="1:6" x14ac:dyDescent="0.35">
      <c r="A445" s="1"/>
      <c r="B445" s="1"/>
      <c r="C445" s="79"/>
      <c r="D445" s="79"/>
      <c r="E445" s="1"/>
      <c r="F445" s="1"/>
    </row>
    <row r="446" spans="1:6" x14ac:dyDescent="0.35">
      <c r="A446" s="1" t="s">
        <v>50</v>
      </c>
      <c r="B446" s="1" t="s">
        <v>262</v>
      </c>
      <c r="C446" s="79">
        <v>3.0400000000000002E-4</v>
      </c>
      <c r="D446" s="79">
        <v>0.67951499999999998</v>
      </c>
      <c r="E446" s="72">
        <v>129301</v>
      </c>
      <c r="F446" s="1" t="s">
        <v>50</v>
      </c>
    </row>
    <row r="447" spans="1:6" x14ac:dyDescent="0.35">
      <c r="A447" s="1"/>
      <c r="B447" s="1" t="s">
        <v>260</v>
      </c>
      <c r="C447" s="79">
        <v>7.2999999999999999E-5</v>
      </c>
      <c r="D447" s="79">
        <v>0.16226699999999999</v>
      </c>
      <c r="E447" s="72">
        <v>30877</v>
      </c>
      <c r="F447" s="1" t="s">
        <v>50</v>
      </c>
    </row>
    <row r="448" spans="1:6" x14ac:dyDescent="0.35">
      <c r="A448" s="1"/>
      <c r="B448" s="1" t="s">
        <v>265</v>
      </c>
      <c r="C448" s="79">
        <v>7.1000000000000005E-5</v>
      </c>
      <c r="D448" s="79">
        <v>0.158218</v>
      </c>
      <c r="E448" s="72">
        <v>30106</v>
      </c>
      <c r="F448" s="1" t="s">
        <v>50</v>
      </c>
    </row>
    <row r="449" spans="1:6" x14ac:dyDescent="0.35">
      <c r="A449" s="1"/>
      <c r="B449" s="1" t="s">
        <v>276</v>
      </c>
      <c r="C449" s="79">
        <v>0</v>
      </c>
      <c r="D449" s="79">
        <v>0</v>
      </c>
      <c r="E449" s="72">
        <v>0</v>
      </c>
      <c r="F449" s="1" t="s">
        <v>50</v>
      </c>
    </row>
    <row r="450" spans="1:6" x14ac:dyDescent="0.35">
      <c r="A450" s="1"/>
      <c r="B450" s="1" t="s">
        <v>261</v>
      </c>
      <c r="C450" s="79">
        <v>0</v>
      </c>
      <c r="D450" s="79">
        <v>0</v>
      </c>
      <c r="E450" s="72">
        <v>0</v>
      </c>
      <c r="F450" s="1" t="s">
        <v>50</v>
      </c>
    </row>
    <row r="451" spans="1:6" x14ac:dyDescent="0.35">
      <c r="A451" s="1"/>
      <c r="B451" s="1" t="s">
        <v>266</v>
      </c>
      <c r="C451" s="79">
        <v>0</v>
      </c>
      <c r="D451" s="79">
        <v>0</v>
      </c>
      <c r="E451" s="72">
        <v>0</v>
      </c>
      <c r="F451" s="1" t="s">
        <v>50</v>
      </c>
    </row>
    <row r="452" spans="1:6" x14ac:dyDescent="0.35">
      <c r="A452" s="1"/>
      <c r="B452" s="1" t="s">
        <v>264</v>
      </c>
      <c r="C452" s="79">
        <v>0</v>
      </c>
      <c r="D452" s="79">
        <v>0</v>
      </c>
      <c r="E452" s="72">
        <v>0</v>
      </c>
      <c r="F452" s="1" t="s">
        <v>50</v>
      </c>
    </row>
    <row r="453" spans="1:6" x14ac:dyDescent="0.35">
      <c r="A453" s="1"/>
      <c r="B453" s="1" t="s">
        <v>267</v>
      </c>
      <c r="C453" s="79">
        <v>0</v>
      </c>
      <c r="D453" s="79">
        <v>0</v>
      </c>
      <c r="E453" s="72">
        <v>0</v>
      </c>
      <c r="F453" s="1" t="s">
        <v>50</v>
      </c>
    </row>
    <row r="454" spans="1:6" x14ac:dyDescent="0.35">
      <c r="A454" s="1"/>
      <c r="B454" s="1"/>
      <c r="C454" s="79"/>
      <c r="D454" s="79"/>
      <c r="E454" s="1"/>
      <c r="F454" s="1"/>
    </row>
    <row r="455" spans="1:6" x14ac:dyDescent="0.35">
      <c r="A455" s="1" t="s">
        <v>108</v>
      </c>
      <c r="B455" s="1"/>
      <c r="C455" s="79">
        <v>4.4700000000000002E-4</v>
      </c>
      <c r="D455" s="79">
        <v>1</v>
      </c>
      <c r="E455" s="72">
        <v>190284</v>
      </c>
      <c r="F455" s="1" t="str">
        <f>F453</f>
        <v>NV</v>
      </c>
    </row>
    <row r="456" spans="1:6" x14ac:dyDescent="0.35">
      <c r="A456" s="1" t="s">
        <v>258</v>
      </c>
      <c r="B456" s="1"/>
      <c r="C456" s="79"/>
      <c r="D456" s="79"/>
      <c r="E456" s="72">
        <v>425811315</v>
      </c>
      <c r="F456" s="1" t="str">
        <f>F455</f>
        <v>NV</v>
      </c>
    </row>
    <row r="457" spans="1:6" x14ac:dyDescent="0.35">
      <c r="A457" s="1" t="s">
        <v>107</v>
      </c>
      <c r="B457" s="1"/>
      <c r="C457" s="79"/>
      <c r="D457" s="79"/>
      <c r="E457" s="1">
        <v>520</v>
      </c>
      <c r="F457" s="1" t="str">
        <f>F456</f>
        <v>NV</v>
      </c>
    </row>
    <row r="458" spans="1:6" x14ac:dyDescent="0.35">
      <c r="A458" s="1"/>
      <c r="B458" s="1"/>
      <c r="C458" s="79"/>
      <c r="D458" s="79"/>
      <c r="E458" s="1"/>
      <c r="F458" s="1"/>
    </row>
    <row r="459" spans="1:6" x14ac:dyDescent="0.35">
      <c r="A459" s="1" t="s">
        <v>6</v>
      </c>
      <c r="B459" s="1" t="s">
        <v>260</v>
      </c>
      <c r="C459" s="79">
        <v>4.9700000000000005E-4</v>
      </c>
      <c r="D459" s="79">
        <v>0.32146799999999998</v>
      </c>
      <c r="E459" s="72">
        <v>1541805</v>
      </c>
      <c r="F459" s="1" t="s">
        <v>6</v>
      </c>
    </row>
    <row r="460" spans="1:6" x14ac:dyDescent="0.35">
      <c r="A460" s="1"/>
      <c r="B460" s="1" t="s">
        <v>265</v>
      </c>
      <c r="C460" s="79">
        <v>4.1599999999999997E-4</v>
      </c>
      <c r="D460" s="79">
        <v>0.26921200000000001</v>
      </c>
      <c r="E460" s="72">
        <v>1291180</v>
      </c>
      <c r="F460" s="1" t="s">
        <v>6</v>
      </c>
    </row>
    <row r="461" spans="1:6" x14ac:dyDescent="0.35">
      <c r="A461" s="1"/>
      <c r="B461" s="1" t="s">
        <v>261</v>
      </c>
      <c r="C461" s="79">
        <v>1.92E-4</v>
      </c>
      <c r="D461" s="79">
        <v>0.124394</v>
      </c>
      <c r="E461" s="72">
        <v>596614</v>
      </c>
      <c r="F461" s="1" t="s">
        <v>6</v>
      </c>
    </row>
    <row r="462" spans="1:6" x14ac:dyDescent="0.35">
      <c r="A462" s="1"/>
      <c r="B462" s="1" t="s">
        <v>276</v>
      </c>
      <c r="C462" s="79">
        <v>1.85E-4</v>
      </c>
      <c r="D462" s="79">
        <v>0.11969399999999999</v>
      </c>
      <c r="E462" s="72">
        <v>574068</v>
      </c>
      <c r="F462" s="1" t="s">
        <v>6</v>
      </c>
    </row>
    <row r="463" spans="1:6" x14ac:dyDescent="0.35">
      <c r="A463" s="1"/>
      <c r="B463" s="1" t="s">
        <v>264</v>
      </c>
      <c r="C463" s="79">
        <v>1.37E-4</v>
      </c>
      <c r="D463" s="79">
        <v>8.8445999999999997E-2</v>
      </c>
      <c r="E463" s="72">
        <v>424202</v>
      </c>
      <c r="F463" s="1" t="s">
        <v>6</v>
      </c>
    </row>
    <row r="464" spans="1:6" x14ac:dyDescent="0.35">
      <c r="A464" s="1"/>
      <c r="B464" s="1" t="s">
        <v>262</v>
      </c>
      <c r="C464" s="79">
        <v>1.1900000000000001E-4</v>
      </c>
      <c r="D464" s="79">
        <v>7.6785999999999993E-2</v>
      </c>
      <c r="E464" s="72">
        <v>368277</v>
      </c>
      <c r="F464" s="1" t="s">
        <v>6</v>
      </c>
    </row>
    <row r="465" spans="1:6" x14ac:dyDescent="0.35">
      <c r="A465" s="1"/>
      <c r="B465" s="1" t="s">
        <v>266</v>
      </c>
      <c r="C465" s="79">
        <v>0</v>
      </c>
      <c r="D465" s="79">
        <v>0</v>
      </c>
      <c r="E465" s="72">
        <v>0</v>
      </c>
      <c r="F465" s="1" t="s">
        <v>6</v>
      </c>
    </row>
    <row r="466" spans="1:6" x14ac:dyDescent="0.35">
      <c r="A466" s="1"/>
      <c r="B466" s="1" t="s">
        <v>267</v>
      </c>
      <c r="C466" s="79">
        <v>0</v>
      </c>
      <c r="D466" s="79">
        <v>0</v>
      </c>
      <c r="E466" s="72">
        <v>0</v>
      </c>
      <c r="F466" s="1" t="s">
        <v>6</v>
      </c>
    </row>
    <row r="467" spans="1:6" x14ac:dyDescent="0.35">
      <c r="A467" s="1"/>
      <c r="B467" s="1"/>
      <c r="C467" s="79"/>
      <c r="D467" s="79"/>
      <c r="E467" s="1"/>
      <c r="F467" s="1"/>
    </row>
    <row r="468" spans="1:6" x14ac:dyDescent="0.35">
      <c r="A468" s="1" t="s">
        <v>108</v>
      </c>
      <c r="B468" s="1"/>
      <c r="C468" s="79">
        <v>1.5449999999999999E-3</v>
      </c>
      <c r="D468" s="79">
        <v>1</v>
      </c>
      <c r="E468" s="72">
        <v>4796146</v>
      </c>
      <c r="F468" s="1" t="str">
        <f>F466</f>
        <v>NY</v>
      </c>
    </row>
    <row r="469" spans="1:6" x14ac:dyDescent="0.35">
      <c r="A469" s="1" t="s">
        <v>258</v>
      </c>
      <c r="B469" s="1"/>
      <c r="C469" s="79"/>
      <c r="D469" s="79"/>
      <c r="E469" s="72">
        <v>3103707524</v>
      </c>
      <c r="F469" s="1" t="str">
        <f>F468</f>
        <v>NY</v>
      </c>
    </row>
    <row r="470" spans="1:6" x14ac:dyDescent="0.35">
      <c r="A470" s="1" t="s">
        <v>107</v>
      </c>
      <c r="B470" s="1"/>
      <c r="C470" s="79"/>
      <c r="D470" s="79"/>
      <c r="E470" s="1">
        <v>480</v>
      </c>
      <c r="F470" s="1" t="str">
        <f>F469</f>
        <v>NY</v>
      </c>
    </row>
    <row r="471" spans="1:6" x14ac:dyDescent="0.35">
      <c r="A471" s="1"/>
      <c r="B471" s="1"/>
      <c r="C471" s="79"/>
      <c r="D471" s="79"/>
      <c r="E471" s="1"/>
      <c r="F471" s="1"/>
    </row>
    <row r="472" spans="1:6" x14ac:dyDescent="0.35">
      <c r="A472" s="1" t="s">
        <v>43</v>
      </c>
      <c r="B472" s="1" t="s">
        <v>265</v>
      </c>
      <c r="C472" s="79">
        <v>1.005E-3</v>
      </c>
      <c r="D472" s="79">
        <v>0.67429799999999995</v>
      </c>
      <c r="E472" s="72">
        <v>775905</v>
      </c>
      <c r="F472" s="1" t="s">
        <v>43</v>
      </c>
    </row>
    <row r="473" spans="1:6" x14ac:dyDescent="0.35">
      <c r="A473" s="1"/>
      <c r="B473" s="1" t="s">
        <v>276</v>
      </c>
      <c r="C473" s="79">
        <v>3.6999999999999999E-4</v>
      </c>
      <c r="D473" s="79">
        <v>0.24784500000000001</v>
      </c>
      <c r="E473" s="72">
        <v>285192</v>
      </c>
      <c r="F473" s="1" t="s">
        <v>43</v>
      </c>
    </row>
    <row r="474" spans="1:6" x14ac:dyDescent="0.35">
      <c r="A474" s="1"/>
      <c r="B474" s="1" t="s">
        <v>266</v>
      </c>
      <c r="C474" s="79">
        <v>1.16E-4</v>
      </c>
      <c r="D474" s="79">
        <v>7.7856999999999996E-2</v>
      </c>
      <c r="E474" s="72">
        <v>89589</v>
      </c>
      <c r="F474" s="1" t="s">
        <v>43</v>
      </c>
    </row>
    <row r="475" spans="1:6" x14ac:dyDescent="0.35">
      <c r="A475" s="1"/>
      <c r="B475" s="1" t="s">
        <v>260</v>
      </c>
      <c r="C475" s="79">
        <v>0</v>
      </c>
      <c r="D475" s="79">
        <v>0</v>
      </c>
      <c r="E475" s="72">
        <v>0</v>
      </c>
      <c r="F475" s="1" t="s">
        <v>43</v>
      </c>
    </row>
    <row r="476" spans="1:6" x14ac:dyDescent="0.35">
      <c r="A476" s="1"/>
      <c r="B476" s="1" t="s">
        <v>261</v>
      </c>
      <c r="C476" s="79">
        <v>0</v>
      </c>
      <c r="D476" s="79">
        <v>0</v>
      </c>
      <c r="E476" s="72">
        <v>0</v>
      </c>
      <c r="F476" s="1" t="s">
        <v>43</v>
      </c>
    </row>
    <row r="477" spans="1:6" x14ac:dyDescent="0.35">
      <c r="A477" s="1"/>
      <c r="B477" s="1" t="s">
        <v>262</v>
      </c>
      <c r="C477" s="79">
        <v>0</v>
      </c>
      <c r="D477" s="79">
        <v>0</v>
      </c>
      <c r="E477" s="72">
        <v>0</v>
      </c>
      <c r="F477" s="1" t="s">
        <v>43</v>
      </c>
    </row>
    <row r="478" spans="1:6" x14ac:dyDescent="0.35">
      <c r="A478" s="1"/>
      <c r="B478" s="1" t="s">
        <v>264</v>
      </c>
      <c r="C478" s="79">
        <v>0</v>
      </c>
      <c r="D478" s="79">
        <v>0</v>
      </c>
      <c r="E478" s="72">
        <v>0</v>
      </c>
      <c r="F478" s="1" t="s">
        <v>43</v>
      </c>
    </row>
    <row r="479" spans="1:6" x14ac:dyDescent="0.35">
      <c r="A479" s="1"/>
      <c r="B479" s="1" t="s">
        <v>267</v>
      </c>
      <c r="C479" s="79">
        <v>0</v>
      </c>
      <c r="D479" s="79">
        <v>0</v>
      </c>
      <c r="E479" s="72">
        <v>0</v>
      </c>
      <c r="F479" s="1" t="s">
        <v>43</v>
      </c>
    </row>
    <row r="480" spans="1:6" x14ac:dyDescent="0.35">
      <c r="A480" s="1"/>
      <c r="B480" s="1"/>
      <c r="C480" s="79"/>
      <c r="D480" s="79"/>
      <c r="E480" s="1"/>
      <c r="F480" s="1"/>
    </row>
    <row r="481" spans="1:6" x14ac:dyDescent="0.35">
      <c r="A481" s="1" t="s">
        <v>108</v>
      </c>
      <c r="B481" s="1"/>
      <c r="C481" s="79">
        <v>1.4909999999999999E-3</v>
      </c>
      <c r="D481" s="79">
        <v>1</v>
      </c>
      <c r="E481" s="72">
        <v>1150686</v>
      </c>
      <c r="F481" s="1" t="str">
        <f>F479</f>
        <v>OH</v>
      </c>
    </row>
    <row r="482" spans="1:6" x14ac:dyDescent="0.35">
      <c r="A482" s="1" t="s">
        <v>258</v>
      </c>
      <c r="B482" s="1"/>
      <c r="C482" s="79"/>
      <c r="D482" s="79"/>
      <c r="E482" s="72">
        <v>771720095</v>
      </c>
      <c r="F482" s="1" t="str">
        <f>F481</f>
        <v>OH</v>
      </c>
    </row>
    <row r="483" spans="1:6" x14ac:dyDescent="0.35">
      <c r="A483" s="1" t="s">
        <v>107</v>
      </c>
      <c r="B483" s="1"/>
      <c r="C483" s="79"/>
      <c r="D483" s="79"/>
      <c r="E483" s="1">
        <v>480</v>
      </c>
      <c r="F483" s="1" t="str">
        <f>F482</f>
        <v>OH</v>
      </c>
    </row>
    <row r="484" spans="1:6" x14ac:dyDescent="0.35">
      <c r="A484" s="1"/>
      <c r="B484" s="1"/>
      <c r="C484" s="79"/>
      <c r="D484" s="79"/>
      <c r="E484" s="1"/>
      <c r="F484" s="1"/>
    </row>
    <row r="485" spans="1:6" x14ac:dyDescent="0.35">
      <c r="A485" s="1" t="s">
        <v>30</v>
      </c>
      <c r="B485" s="1" t="s">
        <v>260</v>
      </c>
      <c r="C485" s="79">
        <v>8.25E-4</v>
      </c>
      <c r="D485" s="79">
        <v>0.32636999999999999</v>
      </c>
      <c r="E485" s="72">
        <v>132353</v>
      </c>
      <c r="F485" s="1" t="s">
        <v>30</v>
      </c>
    </row>
    <row r="486" spans="1:6" x14ac:dyDescent="0.35">
      <c r="A486" s="1"/>
      <c r="B486" s="1" t="s">
        <v>266</v>
      </c>
      <c r="C486" s="79">
        <v>7.94E-4</v>
      </c>
      <c r="D486" s="79">
        <v>0.313911</v>
      </c>
      <c r="E486" s="72">
        <v>127300</v>
      </c>
      <c r="F486" s="1" t="s">
        <v>30</v>
      </c>
    </row>
    <row r="487" spans="1:6" x14ac:dyDescent="0.35">
      <c r="A487" s="1"/>
      <c r="B487" s="1" t="s">
        <v>262</v>
      </c>
      <c r="C487" s="79">
        <v>5.9199999999999997E-4</v>
      </c>
      <c r="D487" s="79">
        <v>0.234154</v>
      </c>
      <c r="E487" s="72">
        <v>94956</v>
      </c>
      <c r="F487" s="1" t="s">
        <v>30</v>
      </c>
    </row>
    <row r="488" spans="1:6" x14ac:dyDescent="0.35">
      <c r="A488" s="1"/>
      <c r="B488" s="1" t="s">
        <v>261</v>
      </c>
      <c r="C488" s="79">
        <v>3.1799999999999998E-4</v>
      </c>
      <c r="D488" s="79">
        <v>0.12556600000000001</v>
      </c>
      <c r="E488" s="72">
        <v>50921</v>
      </c>
      <c r="F488" s="1" t="s">
        <v>30</v>
      </c>
    </row>
    <row r="489" spans="1:6" x14ac:dyDescent="0.35">
      <c r="A489" s="1"/>
      <c r="B489" s="1" t="s">
        <v>265</v>
      </c>
      <c r="C489" s="79">
        <v>0</v>
      </c>
      <c r="D489" s="79">
        <v>0</v>
      </c>
      <c r="E489" s="72">
        <v>0</v>
      </c>
      <c r="F489" s="1" t="s">
        <v>30</v>
      </c>
    </row>
    <row r="490" spans="1:6" x14ac:dyDescent="0.35">
      <c r="A490" s="1"/>
      <c r="B490" s="1" t="s">
        <v>276</v>
      </c>
      <c r="C490" s="79">
        <v>0</v>
      </c>
      <c r="D490" s="79">
        <v>0</v>
      </c>
      <c r="E490" s="72">
        <v>0</v>
      </c>
      <c r="F490" s="1" t="s">
        <v>30</v>
      </c>
    </row>
    <row r="491" spans="1:6" x14ac:dyDescent="0.35">
      <c r="A491" s="1"/>
      <c r="B491" s="1" t="s">
        <v>264</v>
      </c>
      <c r="C491" s="79">
        <v>0</v>
      </c>
      <c r="D491" s="79">
        <v>0</v>
      </c>
      <c r="E491" s="72">
        <v>0</v>
      </c>
      <c r="F491" s="1" t="s">
        <v>30</v>
      </c>
    </row>
    <row r="492" spans="1:6" x14ac:dyDescent="0.35">
      <c r="A492" s="1"/>
      <c r="B492" s="1" t="s">
        <v>267</v>
      </c>
      <c r="C492" s="79">
        <v>0</v>
      </c>
      <c r="D492" s="79">
        <v>0</v>
      </c>
      <c r="E492" s="72">
        <v>0</v>
      </c>
      <c r="F492" s="1" t="s">
        <v>30</v>
      </c>
    </row>
    <row r="493" spans="1:6" x14ac:dyDescent="0.35">
      <c r="A493" s="1"/>
      <c r="B493" s="1"/>
      <c r="C493" s="79"/>
      <c r="D493" s="79"/>
      <c r="E493" s="1"/>
      <c r="F493" s="1"/>
    </row>
    <row r="494" spans="1:6" x14ac:dyDescent="0.35">
      <c r="A494" s="1" t="s">
        <v>108</v>
      </c>
      <c r="B494" s="1"/>
      <c r="C494" s="79">
        <v>2.529E-3</v>
      </c>
      <c r="D494" s="79">
        <v>1</v>
      </c>
      <c r="E494" s="72">
        <v>405530</v>
      </c>
      <c r="F494" s="1" t="str">
        <f>F492</f>
        <v>OK</v>
      </c>
    </row>
    <row r="495" spans="1:6" x14ac:dyDescent="0.35">
      <c r="A495" s="1" t="s">
        <v>258</v>
      </c>
      <c r="B495" s="1"/>
      <c r="C495" s="79"/>
      <c r="D495" s="79"/>
      <c r="E495" s="72">
        <v>160365748</v>
      </c>
      <c r="F495" s="1" t="str">
        <f>F494</f>
        <v>OK</v>
      </c>
    </row>
    <row r="496" spans="1:6" x14ac:dyDescent="0.35">
      <c r="A496" s="1" t="s">
        <v>107</v>
      </c>
      <c r="B496" s="1"/>
      <c r="C496" s="79"/>
      <c r="D496" s="79"/>
      <c r="E496" s="1">
        <v>484</v>
      </c>
      <c r="F496" s="1" t="str">
        <f>F495</f>
        <v>OK</v>
      </c>
    </row>
    <row r="497" spans="1:6" x14ac:dyDescent="0.35">
      <c r="A497" s="1"/>
      <c r="B497" s="1"/>
      <c r="C497" s="79"/>
      <c r="D497" s="79"/>
      <c r="E497" s="1"/>
      <c r="F497" s="1"/>
    </row>
    <row r="498" spans="1:6" x14ac:dyDescent="0.35">
      <c r="A498" s="1" t="s">
        <v>51</v>
      </c>
      <c r="B498" s="1" t="s">
        <v>265</v>
      </c>
      <c r="C498" s="79">
        <v>4.8700000000000002E-4</v>
      </c>
      <c r="D498" s="79">
        <v>0.34864800000000001</v>
      </c>
      <c r="E498" s="72">
        <v>341520</v>
      </c>
      <c r="F498" s="1" t="s">
        <v>51</v>
      </c>
    </row>
    <row r="499" spans="1:6" x14ac:dyDescent="0.35">
      <c r="A499" s="1"/>
      <c r="B499" s="1" t="s">
        <v>261</v>
      </c>
      <c r="C499" s="79">
        <v>4.3100000000000001E-4</v>
      </c>
      <c r="D499" s="79">
        <v>0.308199</v>
      </c>
      <c r="E499" s="72">
        <v>301898</v>
      </c>
      <c r="F499" s="1" t="s">
        <v>51</v>
      </c>
    </row>
    <row r="500" spans="1:6" x14ac:dyDescent="0.35">
      <c r="A500" s="1"/>
      <c r="B500" s="1" t="s">
        <v>260</v>
      </c>
      <c r="C500" s="79">
        <v>2.5700000000000001E-4</v>
      </c>
      <c r="D500" s="79">
        <v>0.18404400000000001</v>
      </c>
      <c r="E500" s="72">
        <v>180281</v>
      </c>
      <c r="F500" s="1" t="s">
        <v>51</v>
      </c>
    </row>
    <row r="501" spans="1:6" x14ac:dyDescent="0.35">
      <c r="A501" s="1"/>
      <c r="B501" s="1" t="s">
        <v>262</v>
      </c>
      <c r="C501" s="79">
        <v>2.22E-4</v>
      </c>
      <c r="D501" s="79">
        <v>0.159109</v>
      </c>
      <c r="E501" s="72">
        <v>155856</v>
      </c>
      <c r="F501" s="1" t="s">
        <v>51</v>
      </c>
    </row>
    <row r="502" spans="1:6" x14ac:dyDescent="0.35">
      <c r="A502" s="1"/>
      <c r="B502" s="1" t="s">
        <v>276</v>
      </c>
      <c r="C502" s="79">
        <v>0</v>
      </c>
      <c r="D502" s="79">
        <v>0</v>
      </c>
      <c r="E502" s="72">
        <v>0</v>
      </c>
      <c r="F502" s="1" t="s">
        <v>51</v>
      </c>
    </row>
    <row r="503" spans="1:6" x14ac:dyDescent="0.35">
      <c r="A503" s="1"/>
      <c r="B503" s="1" t="s">
        <v>266</v>
      </c>
      <c r="C503" s="79">
        <v>0</v>
      </c>
      <c r="D503" s="79">
        <v>0</v>
      </c>
      <c r="E503" s="72">
        <v>0</v>
      </c>
      <c r="F503" s="1" t="s">
        <v>51</v>
      </c>
    </row>
    <row r="504" spans="1:6" x14ac:dyDescent="0.35">
      <c r="A504" s="1"/>
      <c r="B504" s="1" t="s">
        <v>264</v>
      </c>
      <c r="C504" s="79">
        <v>0</v>
      </c>
      <c r="D504" s="79">
        <v>0</v>
      </c>
      <c r="E504" s="72">
        <v>0</v>
      </c>
      <c r="F504" s="1" t="s">
        <v>51</v>
      </c>
    </row>
    <row r="505" spans="1:6" x14ac:dyDescent="0.35">
      <c r="A505" s="1"/>
      <c r="B505" s="1" t="s">
        <v>267</v>
      </c>
      <c r="C505" s="79">
        <v>0</v>
      </c>
      <c r="D505" s="79">
        <v>0</v>
      </c>
      <c r="E505" s="72">
        <v>0</v>
      </c>
      <c r="F505" s="1" t="s">
        <v>51</v>
      </c>
    </row>
    <row r="506" spans="1:6" x14ac:dyDescent="0.35">
      <c r="A506" s="1"/>
      <c r="B506" s="1"/>
      <c r="C506" s="79"/>
      <c r="D506" s="79"/>
      <c r="E506" s="1"/>
      <c r="F506" s="1"/>
    </row>
    <row r="507" spans="1:6" x14ac:dyDescent="0.35">
      <c r="A507" s="1" t="s">
        <v>108</v>
      </c>
      <c r="B507" s="1"/>
      <c r="C507" s="79">
        <v>1.397E-3</v>
      </c>
      <c r="D507" s="79">
        <v>1</v>
      </c>
      <c r="E507" s="72">
        <v>979555</v>
      </c>
      <c r="F507" s="1" t="str">
        <f>F505</f>
        <v>OR</v>
      </c>
    </row>
    <row r="508" spans="1:6" x14ac:dyDescent="0.35">
      <c r="A508" s="1" t="s">
        <v>258</v>
      </c>
      <c r="B508" s="1"/>
      <c r="C508" s="79"/>
      <c r="D508" s="79"/>
      <c r="E508" s="72">
        <v>701119313</v>
      </c>
      <c r="F508" s="1" t="str">
        <f>F507</f>
        <v>OR</v>
      </c>
    </row>
    <row r="509" spans="1:6" x14ac:dyDescent="0.35">
      <c r="A509" s="1" t="s">
        <v>107</v>
      </c>
      <c r="B509" s="1"/>
      <c r="C509" s="79"/>
      <c r="D509" s="79"/>
      <c r="E509" s="1">
        <v>430</v>
      </c>
      <c r="F509" s="1" t="str">
        <f>F508</f>
        <v>OR</v>
      </c>
    </row>
    <row r="510" spans="1:6" x14ac:dyDescent="0.35">
      <c r="A510" s="1"/>
      <c r="B510" s="1"/>
      <c r="C510" s="79"/>
      <c r="D510" s="79"/>
      <c r="E510" s="1"/>
      <c r="F510" s="1"/>
    </row>
    <row r="511" spans="1:6" x14ac:dyDescent="0.35">
      <c r="A511" s="1" t="s">
        <v>13</v>
      </c>
      <c r="B511" s="1" t="s">
        <v>264</v>
      </c>
      <c r="C511" s="79">
        <v>1.8799999999999999E-4</v>
      </c>
      <c r="D511" s="79">
        <v>0.59628199999999998</v>
      </c>
      <c r="E511" s="72">
        <v>358749</v>
      </c>
      <c r="F511" s="1" t="s">
        <v>13</v>
      </c>
    </row>
    <row r="512" spans="1:6" x14ac:dyDescent="0.35">
      <c r="A512" s="1"/>
      <c r="B512" s="1" t="s">
        <v>276</v>
      </c>
      <c r="C512" s="79">
        <v>1.0399999999999999E-4</v>
      </c>
      <c r="D512" s="79">
        <v>0.329013</v>
      </c>
      <c r="E512" s="72">
        <v>197948</v>
      </c>
      <c r="F512" s="1" t="s">
        <v>13</v>
      </c>
    </row>
    <row r="513" spans="1:6" x14ac:dyDescent="0.35">
      <c r="A513" s="1"/>
      <c r="B513" s="1" t="s">
        <v>260</v>
      </c>
      <c r="C513" s="79">
        <v>2.4000000000000001E-5</v>
      </c>
      <c r="D513" s="79">
        <v>7.4704000000000007E-2</v>
      </c>
      <c r="E513" s="72">
        <v>44945</v>
      </c>
      <c r="F513" s="1" t="s">
        <v>13</v>
      </c>
    </row>
    <row r="514" spans="1:6" x14ac:dyDescent="0.35">
      <c r="A514" s="1"/>
      <c r="B514" s="1" t="s">
        <v>265</v>
      </c>
      <c r="C514" s="79">
        <v>0</v>
      </c>
      <c r="D514" s="79">
        <v>0</v>
      </c>
      <c r="E514" s="72">
        <v>0</v>
      </c>
      <c r="F514" s="1" t="s">
        <v>13</v>
      </c>
    </row>
    <row r="515" spans="1:6" x14ac:dyDescent="0.35">
      <c r="A515" s="1"/>
      <c r="B515" s="1" t="s">
        <v>261</v>
      </c>
      <c r="C515" s="79">
        <v>0</v>
      </c>
      <c r="D515" s="79">
        <v>0</v>
      </c>
      <c r="E515" s="72">
        <v>0</v>
      </c>
      <c r="F515" s="1" t="s">
        <v>13</v>
      </c>
    </row>
    <row r="516" spans="1:6" x14ac:dyDescent="0.35">
      <c r="A516" s="1"/>
      <c r="B516" s="1" t="s">
        <v>262</v>
      </c>
      <c r="C516" s="79">
        <v>0</v>
      </c>
      <c r="D516" s="79">
        <v>0</v>
      </c>
      <c r="E516" s="72">
        <v>0</v>
      </c>
      <c r="F516" s="1" t="s">
        <v>13</v>
      </c>
    </row>
    <row r="517" spans="1:6" x14ac:dyDescent="0.35">
      <c r="A517" s="1"/>
      <c r="B517" s="1" t="s">
        <v>266</v>
      </c>
      <c r="C517" s="79">
        <v>0</v>
      </c>
      <c r="D517" s="79">
        <v>0</v>
      </c>
      <c r="E517" s="72">
        <v>0</v>
      </c>
      <c r="F517" s="1" t="s">
        <v>13</v>
      </c>
    </row>
    <row r="518" spans="1:6" x14ac:dyDescent="0.35">
      <c r="A518" s="1"/>
      <c r="B518" s="1" t="s">
        <v>267</v>
      </c>
      <c r="C518" s="79">
        <v>0</v>
      </c>
      <c r="D518" s="79">
        <v>0</v>
      </c>
      <c r="E518" s="72">
        <v>0</v>
      </c>
      <c r="F518" s="1" t="s">
        <v>13</v>
      </c>
    </row>
    <row r="519" spans="1:6" x14ac:dyDescent="0.35">
      <c r="A519" s="1"/>
      <c r="B519" s="1"/>
      <c r="C519" s="79"/>
      <c r="D519" s="79"/>
      <c r="E519" s="1"/>
      <c r="F519" s="1"/>
    </row>
    <row r="520" spans="1:6" x14ac:dyDescent="0.35">
      <c r="A520" s="1" t="s">
        <v>108</v>
      </c>
      <c r="B520" s="1"/>
      <c r="C520" s="79">
        <v>3.1500000000000001E-4</v>
      </c>
      <c r="D520" s="79">
        <v>1</v>
      </c>
      <c r="E520" s="72">
        <v>601642</v>
      </c>
      <c r="F520" s="1" t="str">
        <f>F518</f>
        <v>PA</v>
      </c>
    </row>
    <row r="521" spans="1:6" x14ac:dyDescent="0.35">
      <c r="A521" s="1" t="s">
        <v>258</v>
      </c>
      <c r="B521" s="1"/>
      <c r="C521" s="79"/>
      <c r="D521" s="79"/>
      <c r="E521" s="72">
        <v>1910318009</v>
      </c>
      <c r="F521" s="1" t="str">
        <f>F520</f>
        <v>PA</v>
      </c>
    </row>
    <row r="522" spans="1:6" x14ac:dyDescent="0.35">
      <c r="A522" s="1" t="s">
        <v>107</v>
      </c>
      <c r="B522" s="1"/>
      <c r="C522" s="79"/>
      <c r="D522" s="79"/>
      <c r="E522" s="1">
        <v>480</v>
      </c>
      <c r="F522" s="1" t="str">
        <f>F521</f>
        <v>PA</v>
      </c>
    </row>
    <row r="523" spans="1:6" x14ac:dyDescent="0.35">
      <c r="A523" s="1"/>
      <c r="B523" s="1"/>
      <c r="C523" s="79"/>
      <c r="D523" s="79"/>
      <c r="E523" s="1"/>
      <c r="F523" s="1"/>
    </row>
    <row r="524" spans="1:6" x14ac:dyDescent="0.35">
      <c r="A524" s="1" t="s">
        <v>7</v>
      </c>
      <c r="B524" s="1" t="s">
        <v>264</v>
      </c>
      <c r="C524" s="79">
        <v>1.8550000000000001E-3</v>
      </c>
      <c r="D524" s="79">
        <v>0.79580399999999996</v>
      </c>
      <c r="E524" s="72">
        <v>332788</v>
      </c>
      <c r="F524" s="1" t="s">
        <v>7</v>
      </c>
    </row>
    <row r="525" spans="1:6" x14ac:dyDescent="0.35">
      <c r="A525" s="1"/>
      <c r="B525" s="1" t="s">
        <v>276</v>
      </c>
      <c r="C525" s="79">
        <v>3.8900000000000002E-4</v>
      </c>
      <c r="D525" s="79">
        <v>0.166967</v>
      </c>
      <c r="E525" s="72">
        <v>69822</v>
      </c>
      <c r="F525" s="1" t="s">
        <v>7</v>
      </c>
    </row>
    <row r="526" spans="1:6" x14ac:dyDescent="0.35">
      <c r="A526" s="1"/>
      <c r="B526" s="1" t="s">
        <v>262</v>
      </c>
      <c r="C526" s="79">
        <v>8.7000000000000001E-5</v>
      </c>
      <c r="D526" s="79">
        <v>3.7228999999999998E-2</v>
      </c>
      <c r="E526" s="72">
        <v>15568</v>
      </c>
      <c r="F526" s="1" t="s">
        <v>7</v>
      </c>
    </row>
    <row r="527" spans="1:6" x14ac:dyDescent="0.35">
      <c r="A527" s="1"/>
      <c r="B527" s="1" t="s">
        <v>260</v>
      </c>
      <c r="C527" s="79">
        <v>0</v>
      </c>
      <c r="D527" s="79">
        <v>0</v>
      </c>
      <c r="E527" s="72">
        <v>0</v>
      </c>
      <c r="F527" s="1" t="s">
        <v>7</v>
      </c>
    </row>
    <row r="528" spans="1:6" x14ac:dyDescent="0.35">
      <c r="A528" s="1"/>
      <c r="B528" s="1" t="s">
        <v>265</v>
      </c>
      <c r="C528" s="79">
        <v>0</v>
      </c>
      <c r="D528" s="79">
        <v>0</v>
      </c>
      <c r="E528" s="72">
        <v>0</v>
      </c>
      <c r="F528" s="1" t="s">
        <v>7</v>
      </c>
    </row>
    <row r="529" spans="1:6" x14ac:dyDescent="0.35">
      <c r="A529" s="1"/>
      <c r="B529" s="1" t="s">
        <v>261</v>
      </c>
      <c r="C529" s="79">
        <v>0</v>
      </c>
      <c r="D529" s="79">
        <v>0</v>
      </c>
      <c r="E529" s="72">
        <v>0</v>
      </c>
      <c r="F529" s="1" t="s">
        <v>7</v>
      </c>
    </row>
    <row r="530" spans="1:6" x14ac:dyDescent="0.35">
      <c r="A530" s="1"/>
      <c r="B530" s="1" t="s">
        <v>266</v>
      </c>
      <c r="C530" s="79">
        <v>0</v>
      </c>
      <c r="D530" s="79">
        <v>0</v>
      </c>
      <c r="E530" s="72">
        <v>0</v>
      </c>
      <c r="F530" s="1" t="s">
        <v>7</v>
      </c>
    </row>
    <row r="531" spans="1:6" x14ac:dyDescent="0.35">
      <c r="A531" s="1"/>
      <c r="B531" s="1" t="s">
        <v>267</v>
      </c>
      <c r="C531" s="79">
        <v>0</v>
      </c>
      <c r="D531" s="79">
        <v>0</v>
      </c>
      <c r="E531" s="72">
        <v>0</v>
      </c>
      <c r="F531" s="1" t="s">
        <v>7</v>
      </c>
    </row>
    <row r="532" spans="1:6" x14ac:dyDescent="0.35">
      <c r="A532" s="1"/>
      <c r="B532" s="1"/>
      <c r="C532" s="79"/>
      <c r="D532" s="79"/>
      <c r="E532" s="1"/>
      <c r="F532" s="1"/>
    </row>
    <row r="533" spans="1:6" x14ac:dyDescent="0.35">
      <c r="A533" s="1" t="s">
        <v>108</v>
      </c>
      <c r="B533" s="1"/>
      <c r="C533" s="79">
        <v>2.3310000000000002E-3</v>
      </c>
      <c r="D533" s="79">
        <v>1</v>
      </c>
      <c r="E533" s="72">
        <v>418178</v>
      </c>
      <c r="F533" s="1" t="str">
        <f>F531</f>
        <v>PR</v>
      </c>
    </row>
    <row r="534" spans="1:6" x14ac:dyDescent="0.35">
      <c r="A534" s="1" t="s">
        <v>258</v>
      </c>
      <c r="B534" s="1"/>
      <c r="C534" s="79"/>
      <c r="D534" s="79"/>
      <c r="E534" s="72">
        <v>179370053</v>
      </c>
      <c r="F534" s="1" t="str">
        <f>F533</f>
        <v>PR</v>
      </c>
    </row>
    <row r="535" spans="1:6" x14ac:dyDescent="0.35">
      <c r="A535" s="1" t="s">
        <v>107</v>
      </c>
      <c r="B535" s="1"/>
      <c r="C535" s="79"/>
      <c r="D535" s="79"/>
      <c r="E535" s="1">
        <v>407</v>
      </c>
      <c r="F535" s="1" t="str">
        <f>F534</f>
        <v>PR</v>
      </c>
    </row>
    <row r="536" spans="1:6" x14ac:dyDescent="0.35">
      <c r="A536" s="1"/>
      <c r="B536" s="1"/>
      <c r="C536" s="79"/>
      <c r="D536" s="79"/>
      <c r="E536" s="1"/>
      <c r="F536" s="1"/>
    </row>
    <row r="537" spans="1:6" x14ac:dyDescent="0.35">
      <c r="A537" s="1" t="s">
        <v>8</v>
      </c>
      <c r="B537" s="1" t="s">
        <v>260</v>
      </c>
      <c r="C537" s="79">
        <v>4.4900000000000002E-4</v>
      </c>
      <c r="D537" s="79">
        <v>0.32473299999999999</v>
      </c>
      <c r="E537" s="72">
        <v>86921</v>
      </c>
      <c r="F537" s="1" t="s">
        <v>8</v>
      </c>
    </row>
    <row r="538" spans="1:6" x14ac:dyDescent="0.35">
      <c r="A538" s="1"/>
      <c r="B538" s="1" t="s">
        <v>265</v>
      </c>
      <c r="C538" s="79">
        <v>4.2700000000000002E-4</v>
      </c>
      <c r="D538" s="79">
        <v>0.30871599999999999</v>
      </c>
      <c r="E538" s="72">
        <v>82633</v>
      </c>
      <c r="F538" s="1" t="s">
        <v>8</v>
      </c>
    </row>
    <row r="539" spans="1:6" x14ac:dyDescent="0.35">
      <c r="A539" s="1"/>
      <c r="B539" s="1" t="s">
        <v>276</v>
      </c>
      <c r="C539" s="79">
        <v>4.0299999999999998E-4</v>
      </c>
      <c r="D539" s="79">
        <v>0.29143799999999997</v>
      </c>
      <c r="E539" s="72">
        <v>78009</v>
      </c>
      <c r="F539" s="1" t="s">
        <v>8</v>
      </c>
    </row>
    <row r="540" spans="1:6" x14ac:dyDescent="0.35">
      <c r="A540" s="1"/>
      <c r="B540" s="1" t="s">
        <v>267</v>
      </c>
      <c r="C540" s="79">
        <v>1.0399999999999999E-4</v>
      </c>
      <c r="D540" s="79">
        <v>7.5112999999999999E-2</v>
      </c>
      <c r="E540" s="72">
        <v>20105</v>
      </c>
      <c r="F540" s="1" t="s">
        <v>8</v>
      </c>
    </row>
    <row r="541" spans="1:6" x14ac:dyDescent="0.35">
      <c r="A541" s="1"/>
      <c r="B541" s="1" t="s">
        <v>261</v>
      </c>
      <c r="C541" s="79">
        <v>0</v>
      </c>
      <c r="D541" s="79">
        <v>0</v>
      </c>
      <c r="E541" s="72">
        <v>0</v>
      </c>
      <c r="F541" s="1" t="s">
        <v>8</v>
      </c>
    </row>
    <row r="542" spans="1:6" x14ac:dyDescent="0.35">
      <c r="A542" s="1"/>
      <c r="B542" s="1" t="s">
        <v>262</v>
      </c>
      <c r="C542" s="79">
        <v>0</v>
      </c>
      <c r="D542" s="79">
        <v>0</v>
      </c>
      <c r="E542" s="72">
        <v>0</v>
      </c>
      <c r="F542" s="1" t="s">
        <v>8</v>
      </c>
    </row>
    <row r="543" spans="1:6" x14ac:dyDescent="0.35">
      <c r="A543" s="1"/>
      <c r="B543" s="1" t="s">
        <v>266</v>
      </c>
      <c r="C543" s="79">
        <v>0</v>
      </c>
      <c r="D543" s="79">
        <v>0</v>
      </c>
      <c r="E543" s="72">
        <v>0</v>
      </c>
      <c r="F543" s="1" t="s">
        <v>8</v>
      </c>
    </row>
    <row r="544" spans="1:6" x14ac:dyDescent="0.35">
      <c r="A544" s="1"/>
      <c r="B544" s="1" t="s">
        <v>264</v>
      </c>
      <c r="C544" s="79">
        <v>0</v>
      </c>
      <c r="D544" s="79">
        <v>0</v>
      </c>
      <c r="E544" s="72">
        <v>0</v>
      </c>
      <c r="F544" s="1" t="s">
        <v>8</v>
      </c>
    </row>
    <row r="545" spans="1:6" x14ac:dyDescent="0.35">
      <c r="A545" s="1"/>
      <c r="B545" s="1"/>
      <c r="C545" s="79"/>
      <c r="D545" s="79"/>
      <c r="E545" s="1"/>
      <c r="F545" s="1"/>
    </row>
    <row r="546" spans="1:6" x14ac:dyDescent="0.35">
      <c r="A546" s="1" t="s">
        <v>108</v>
      </c>
      <c r="B546" s="1"/>
      <c r="C546" s="79">
        <v>1.382E-3</v>
      </c>
      <c r="D546" s="79">
        <v>1</v>
      </c>
      <c r="E546" s="72">
        <v>267668</v>
      </c>
      <c r="F546" s="1" t="str">
        <f>F544</f>
        <v>RI</v>
      </c>
    </row>
    <row r="547" spans="1:6" x14ac:dyDescent="0.35">
      <c r="A547" s="1" t="s">
        <v>258</v>
      </c>
      <c r="B547" s="1"/>
      <c r="C547" s="79"/>
      <c r="D547" s="79"/>
      <c r="E547" s="72">
        <v>193623560</v>
      </c>
      <c r="F547" s="1" t="str">
        <f>F546</f>
        <v>RI</v>
      </c>
    </row>
    <row r="548" spans="1:6" x14ac:dyDescent="0.35">
      <c r="A548" s="1" t="s">
        <v>107</v>
      </c>
      <c r="B548" s="1"/>
      <c r="C548" s="79"/>
      <c r="D548" s="79"/>
      <c r="E548" s="1">
        <v>246</v>
      </c>
      <c r="F548" s="1" t="str">
        <f>F547</f>
        <v>RI</v>
      </c>
    </row>
    <row r="549" spans="1:6" x14ac:dyDescent="0.35">
      <c r="A549" s="1"/>
      <c r="B549" s="1"/>
      <c r="C549" s="79"/>
      <c r="D549" s="79"/>
      <c r="E549" s="1"/>
      <c r="F549" s="1"/>
    </row>
    <row r="550" spans="1:6" x14ac:dyDescent="0.35">
      <c r="A550" s="1" t="s">
        <v>22</v>
      </c>
      <c r="B550" s="1" t="s">
        <v>260</v>
      </c>
      <c r="C550" s="79">
        <v>0</v>
      </c>
      <c r="D550" s="79">
        <v>0</v>
      </c>
      <c r="E550" s="72">
        <v>0</v>
      </c>
      <c r="F550" s="1" t="s">
        <v>22</v>
      </c>
    </row>
    <row r="551" spans="1:6" x14ac:dyDescent="0.35">
      <c r="A551" s="1"/>
      <c r="B551" s="1" t="s">
        <v>265</v>
      </c>
      <c r="C551" s="79">
        <v>0</v>
      </c>
      <c r="D551" s="79">
        <v>0</v>
      </c>
      <c r="E551" s="72">
        <v>0</v>
      </c>
      <c r="F551" s="1" t="s">
        <v>22</v>
      </c>
    </row>
    <row r="552" spans="1:6" x14ac:dyDescent="0.35">
      <c r="A552" s="1"/>
      <c r="B552" s="1" t="s">
        <v>276</v>
      </c>
      <c r="C552" s="79">
        <v>0</v>
      </c>
      <c r="D552" s="79">
        <v>0</v>
      </c>
      <c r="E552" s="72">
        <v>0</v>
      </c>
      <c r="F552" s="1" t="s">
        <v>22</v>
      </c>
    </row>
    <row r="553" spans="1:6" x14ac:dyDescent="0.35">
      <c r="A553" s="1"/>
      <c r="B553" s="1" t="s">
        <v>261</v>
      </c>
      <c r="C553" s="79">
        <v>0</v>
      </c>
      <c r="D553" s="79">
        <v>0</v>
      </c>
      <c r="E553" s="72">
        <v>0</v>
      </c>
      <c r="F553" s="1" t="s">
        <v>22</v>
      </c>
    </row>
    <row r="554" spans="1:6" x14ac:dyDescent="0.35">
      <c r="A554" s="1"/>
      <c r="B554" s="1" t="s">
        <v>262</v>
      </c>
      <c r="C554" s="79">
        <v>0</v>
      </c>
      <c r="D554" s="79">
        <v>0</v>
      </c>
      <c r="E554" s="72">
        <v>0</v>
      </c>
      <c r="F554" s="1" t="s">
        <v>22</v>
      </c>
    </row>
    <row r="555" spans="1:6" x14ac:dyDescent="0.35">
      <c r="A555" s="1"/>
      <c r="B555" s="1" t="s">
        <v>266</v>
      </c>
      <c r="C555" s="79">
        <v>0</v>
      </c>
      <c r="D555" s="79">
        <v>0</v>
      </c>
      <c r="E555" s="72">
        <v>0</v>
      </c>
      <c r="F555" s="1" t="s">
        <v>22</v>
      </c>
    </row>
    <row r="556" spans="1:6" x14ac:dyDescent="0.35">
      <c r="A556" s="1"/>
      <c r="B556" s="1" t="s">
        <v>264</v>
      </c>
      <c r="C556" s="79">
        <v>0</v>
      </c>
      <c r="D556" s="79">
        <v>0</v>
      </c>
      <c r="E556" s="72">
        <v>0</v>
      </c>
      <c r="F556" s="1" t="s">
        <v>22</v>
      </c>
    </row>
    <row r="557" spans="1:6" x14ac:dyDescent="0.35">
      <c r="A557" s="1"/>
      <c r="B557" s="1" t="s">
        <v>267</v>
      </c>
      <c r="C557" s="79">
        <v>0</v>
      </c>
      <c r="D557" s="79">
        <v>0</v>
      </c>
      <c r="E557" s="72">
        <v>0</v>
      </c>
      <c r="F557" s="1" t="s">
        <v>22</v>
      </c>
    </row>
    <row r="558" spans="1:6" x14ac:dyDescent="0.35">
      <c r="A558" s="1"/>
      <c r="B558" s="1"/>
      <c r="C558" s="79"/>
      <c r="D558" s="79"/>
      <c r="E558" s="1"/>
      <c r="F558" s="1"/>
    </row>
    <row r="559" spans="1:6" x14ac:dyDescent="0.35">
      <c r="A559" s="1" t="s">
        <v>108</v>
      </c>
      <c r="B559" s="1"/>
      <c r="C559" s="79">
        <v>0</v>
      </c>
      <c r="D559" s="79">
        <v>0</v>
      </c>
      <c r="E559" s="72">
        <v>0</v>
      </c>
      <c r="F559" s="1" t="str">
        <f>F557</f>
        <v>SC</v>
      </c>
    </row>
    <row r="560" spans="1:6" x14ac:dyDescent="0.35">
      <c r="A560" s="1" t="s">
        <v>258</v>
      </c>
      <c r="B560" s="1"/>
      <c r="C560" s="79"/>
      <c r="D560" s="79"/>
      <c r="E560" s="72">
        <v>151483240</v>
      </c>
      <c r="F560" s="1" t="str">
        <f>F559</f>
        <v>SC</v>
      </c>
    </row>
    <row r="561" spans="1:6" x14ac:dyDescent="0.35">
      <c r="A561" s="1" t="s">
        <v>107</v>
      </c>
      <c r="B561" s="1"/>
      <c r="C561" s="79"/>
      <c r="D561" s="79"/>
      <c r="E561" s="1">
        <v>504</v>
      </c>
      <c r="F561" s="1" t="str">
        <f>F560</f>
        <v>SC</v>
      </c>
    </row>
    <row r="562" spans="1:6" x14ac:dyDescent="0.35">
      <c r="A562" s="1"/>
      <c r="B562" s="1"/>
      <c r="C562" s="79"/>
      <c r="D562" s="79"/>
      <c r="E562" s="1"/>
      <c r="F562" s="1"/>
    </row>
    <row r="563" spans="1:6" x14ac:dyDescent="0.35">
      <c r="A563" s="1" t="s">
        <v>31</v>
      </c>
      <c r="B563" s="1" t="s">
        <v>260</v>
      </c>
      <c r="C563" s="79">
        <v>5.9199999999999997E-4</v>
      </c>
      <c r="D563" s="79">
        <v>0.77376699999999998</v>
      </c>
      <c r="E563" s="72">
        <v>17959</v>
      </c>
      <c r="F563" s="1" t="s">
        <v>31</v>
      </c>
    </row>
    <row r="564" spans="1:6" x14ac:dyDescent="0.35">
      <c r="A564" s="1"/>
      <c r="B564" s="1" t="s">
        <v>265</v>
      </c>
      <c r="C564" s="79">
        <v>1.73E-4</v>
      </c>
      <c r="D564" s="79">
        <v>0.22623299999999999</v>
      </c>
      <c r="E564" s="72">
        <v>5251</v>
      </c>
      <c r="F564" s="1" t="s">
        <v>31</v>
      </c>
    </row>
    <row r="565" spans="1:6" x14ac:dyDescent="0.35">
      <c r="A565" s="1"/>
      <c r="B565" s="1" t="s">
        <v>276</v>
      </c>
      <c r="C565" s="79">
        <v>0</v>
      </c>
      <c r="D565" s="79">
        <v>0</v>
      </c>
      <c r="E565" s="72">
        <v>0</v>
      </c>
      <c r="F565" s="1" t="s">
        <v>31</v>
      </c>
    </row>
    <row r="566" spans="1:6" x14ac:dyDescent="0.35">
      <c r="A566" s="1"/>
      <c r="B566" s="1" t="s">
        <v>261</v>
      </c>
      <c r="C566" s="79">
        <v>0</v>
      </c>
      <c r="D566" s="79">
        <v>0</v>
      </c>
      <c r="E566" s="72">
        <v>0</v>
      </c>
      <c r="F566" s="1" t="s">
        <v>31</v>
      </c>
    </row>
    <row r="567" spans="1:6" x14ac:dyDescent="0.35">
      <c r="A567" s="1"/>
      <c r="B567" s="1" t="s">
        <v>262</v>
      </c>
      <c r="C567" s="79">
        <v>0</v>
      </c>
      <c r="D567" s="79">
        <v>0</v>
      </c>
      <c r="E567" s="72">
        <v>0</v>
      </c>
      <c r="F567" s="1" t="s">
        <v>31</v>
      </c>
    </row>
    <row r="568" spans="1:6" x14ac:dyDescent="0.35">
      <c r="A568" s="1"/>
      <c r="B568" s="1" t="s">
        <v>266</v>
      </c>
      <c r="C568" s="79">
        <v>0</v>
      </c>
      <c r="D568" s="79">
        <v>0</v>
      </c>
      <c r="E568" s="72">
        <v>0</v>
      </c>
      <c r="F568" s="1" t="s">
        <v>31</v>
      </c>
    </row>
    <row r="569" spans="1:6" x14ac:dyDescent="0.35">
      <c r="A569" s="1"/>
      <c r="B569" s="1" t="s">
        <v>264</v>
      </c>
      <c r="C569" s="79">
        <v>0</v>
      </c>
      <c r="D569" s="79">
        <v>0</v>
      </c>
      <c r="E569" s="72">
        <v>0</v>
      </c>
      <c r="F569" s="1" t="s">
        <v>31</v>
      </c>
    </row>
    <row r="570" spans="1:6" x14ac:dyDescent="0.35">
      <c r="A570" s="1"/>
      <c r="B570" s="1" t="s">
        <v>267</v>
      </c>
      <c r="C570" s="79">
        <v>0</v>
      </c>
      <c r="D570" s="79">
        <v>0</v>
      </c>
      <c r="E570" s="72">
        <v>0</v>
      </c>
      <c r="F570" s="1" t="s">
        <v>31</v>
      </c>
    </row>
    <row r="571" spans="1:6" x14ac:dyDescent="0.35">
      <c r="A571" s="1"/>
      <c r="B571" s="1"/>
      <c r="C571" s="79"/>
      <c r="D571" s="79"/>
      <c r="E571" s="1"/>
      <c r="F571" s="1"/>
    </row>
    <row r="572" spans="1:6" x14ac:dyDescent="0.35">
      <c r="A572" s="1" t="s">
        <v>108</v>
      </c>
      <c r="B572" s="1"/>
      <c r="C572" s="79">
        <v>7.6599999999999997E-4</v>
      </c>
      <c r="D572" s="79">
        <v>1</v>
      </c>
      <c r="E572" s="72">
        <v>23210</v>
      </c>
      <c r="F572" s="1" t="str">
        <f>F570</f>
        <v>SD</v>
      </c>
    </row>
    <row r="573" spans="1:6" x14ac:dyDescent="0.35">
      <c r="A573" s="1" t="s">
        <v>258</v>
      </c>
      <c r="B573" s="1"/>
      <c r="C573" s="79"/>
      <c r="D573" s="79"/>
      <c r="E573" s="72">
        <v>30313156</v>
      </c>
      <c r="F573" s="1" t="str">
        <f>F572</f>
        <v>SD</v>
      </c>
    </row>
    <row r="574" spans="1:6" x14ac:dyDescent="0.35">
      <c r="A574" s="1" t="s">
        <v>107</v>
      </c>
      <c r="B574" s="1"/>
      <c r="C574" s="79"/>
      <c r="D574" s="79"/>
      <c r="E574" s="1">
        <v>361</v>
      </c>
      <c r="F574" s="1" t="str">
        <f>F573</f>
        <v>SD</v>
      </c>
    </row>
    <row r="575" spans="1:6" x14ac:dyDescent="0.35">
      <c r="A575" s="1"/>
      <c r="B575" s="1"/>
      <c r="C575" s="79"/>
      <c r="D575" s="79"/>
      <c r="E575" s="1"/>
      <c r="F575" s="1"/>
    </row>
    <row r="576" spans="1:6" x14ac:dyDescent="0.35">
      <c r="A576" s="1" t="s">
        <v>23</v>
      </c>
      <c r="B576" s="1" t="s">
        <v>265</v>
      </c>
      <c r="C576" s="79">
        <v>1.8E-5</v>
      </c>
      <c r="D576" s="79">
        <v>1</v>
      </c>
      <c r="E576" s="72">
        <v>3155</v>
      </c>
      <c r="F576" s="1" t="s">
        <v>23</v>
      </c>
    </row>
    <row r="577" spans="1:6" x14ac:dyDescent="0.35">
      <c r="A577" s="1"/>
      <c r="B577" s="1" t="s">
        <v>260</v>
      </c>
      <c r="C577" s="79">
        <v>0</v>
      </c>
      <c r="D577" s="79">
        <v>0</v>
      </c>
      <c r="E577" s="72">
        <v>0</v>
      </c>
      <c r="F577" s="1" t="s">
        <v>23</v>
      </c>
    </row>
    <row r="578" spans="1:6" x14ac:dyDescent="0.35">
      <c r="A578" s="1"/>
      <c r="B578" s="1" t="s">
        <v>276</v>
      </c>
      <c r="C578" s="79">
        <v>0</v>
      </c>
      <c r="D578" s="79">
        <v>0</v>
      </c>
      <c r="E578" s="72">
        <v>0</v>
      </c>
      <c r="F578" s="1" t="s">
        <v>23</v>
      </c>
    </row>
    <row r="579" spans="1:6" x14ac:dyDescent="0.35">
      <c r="A579" s="1"/>
      <c r="B579" s="1" t="s">
        <v>261</v>
      </c>
      <c r="C579" s="79">
        <v>0</v>
      </c>
      <c r="D579" s="79">
        <v>0</v>
      </c>
      <c r="E579" s="72">
        <v>0</v>
      </c>
      <c r="F579" s="1" t="s">
        <v>23</v>
      </c>
    </row>
    <row r="580" spans="1:6" x14ac:dyDescent="0.35">
      <c r="A580" s="1"/>
      <c r="B580" s="1" t="s">
        <v>262</v>
      </c>
      <c r="C580" s="79">
        <v>0</v>
      </c>
      <c r="D580" s="79">
        <v>0</v>
      </c>
      <c r="E580" s="72">
        <v>0</v>
      </c>
      <c r="F580" s="1" t="s">
        <v>23</v>
      </c>
    </row>
    <row r="581" spans="1:6" x14ac:dyDescent="0.35">
      <c r="A581" s="1"/>
      <c r="B581" s="1" t="s">
        <v>266</v>
      </c>
      <c r="C581" s="79">
        <v>0</v>
      </c>
      <c r="D581" s="79">
        <v>0</v>
      </c>
      <c r="E581" s="72">
        <v>0</v>
      </c>
      <c r="F581" s="1" t="s">
        <v>23</v>
      </c>
    </row>
    <row r="582" spans="1:6" x14ac:dyDescent="0.35">
      <c r="A582" s="1"/>
      <c r="B582" s="1" t="s">
        <v>264</v>
      </c>
      <c r="C582" s="79">
        <v>0</v>
      </c>
      <c r="D582" s="79">
        <v>0</v>
      </c>
      <c r="E582" s="72">
        <v>0</v>
      </c>
      <c r="F582" s="1" t="s">
        <v>23</v>
      </c>
    </row>
    <row r="583" spans="1:6" x14ac:dyDescent="0.35">
      <c r="A583" s="1"/>
      <c r="B583" s="1" t="s">
        <v>267</v>
      </c>
      <c r="C583" s="79">
        <v>0</v>
      </c>
      <c r="D583" s="79">
        <v>0</v>
      </c>
      <c r="E583" s="72">
        <v>0</v>
      </c>
      <c r="F583" s="1" t="s">
        <v>23</v>
      </c>
    </row>
    <row r="584" spans="1:6" x14ac:dyDescent="0.35">
      <c r="A584" s="1"/>
      <c r="B584" s="1"/>
      <c r="C584" s="79"/>
      <c r="D584" s="79"/>
      <c r="E584" s="1"/>
      <c r="F584" s="1"/>
    </row>
    <row r="585" spans="1:6" x14ac:dyDescent="0.35">
      <c r="A585" s="1" t="s">
        <v>108</v>
      </c>
      <c r="B585" s="1"/>
      <c r="C585" s="79">
        <v>1.8E-5</v>
      </c>
      <c r="D585" s="79">
        <v>1</v>
      </c>
      <c r="E585" s="72">
        <v>3155</v>
      </c>
      <c r="F585" s="1" t="str">
        <f>F583</f>
        <v>TN</v>
      </c>
    </row>
    <row r="586" spans="1:6" x14ac:dyDescent="0.35">
      <c r="A586" s="1" t="s">
        <v>258</v>
      </c>
      <c r="B586" s="1"/>
      <c r="C586" s="79"/>
      <c r="D586" s="79"/>
      <c r="E586" s="72">
        <v>177198822</v>
      </c>
      <c r="F586" s="1" t="str">
        <f>F585</f>
        <v>TN</v>
      </c>
    </row>
    <row r="587" spans="1:6" x14ac:dyDescent="0.35">
      <c r="A587" s="1" t="s">
        <v>107</v>
      </c>
      <c r="B587" s="1"/>
      <c r="C587" s="79"/>
      <c r="D587" s="79"/>
      <c r="E587" s="1">
        <v>480</v>
      </c>
      <c r="F587" s="1" t="str">
        <f>F586</f>
        <v>TN</v>
      </c>
    </row>
    <row r="588" spans="1:6" x14ac:dyDescent="0.35">
      <c r="A588" s="1"/>
      <c r="B588" s="1"/>
      <c r="C588" s="79"/>
      <c r="D588" s="79"/>
      <c r="E588" s="1"/>
      <c r="F588" s="1"/>
    </row>
    <row r="589" spans="1:6" x14ac:dyDescent="0.35">
      <c r="A589" s="1" t="s">
        <v>32</v>
      </c>
      <c r="B589" s="1" t="s">
        <v>260</v>
      </c>
      <c r="C589" s="79">
        <v>3.2209999999999999E-3</v>
      </c>
      <c r="D589" s="79">
        <v>0.83086300000000002</v>
      </c>
      <c r="E589" s="72">
        <v>8780689</v>
      </c>
      <c r="F589" s="1" t="s">
        <v>32</v>
      </c>
    </row>
    <row r="590" spans="1:6" x14ac:dyDescent="0.35">
      <c r="A590" s="1"/>
      <c r="B590" s="1" t="s">
        <v>261</v>
      </c>
      <c r="C590" s="79">
        <v>6.5600000000000001E-4</v>
      </c>
      <c r="D590" s="79">
        <v>0.16913700000000001</v>
      </c>
      <c r="E590" s="72">
        <v>1787469</v>
      </c>
      <c r="F590" s="1" t="s">
        <v>32</v>
      </c>
    </row>
    <row r="591" spans="1:6" x14ac:dyDescent="0.35">
      <c r="A591" s="1"/>
      <c r="B591" s="1" t="s">
        <v>265</v>
      </c>
      <c r="C591" s="79">
        <v>0</v>
      </c>
      <c r="D591" s="79">
        <v>0</v>
      </c>
      <c r="E591" s="72">
        <v>0</v>
      </c>
      <c r="F591" s="1" t="s">
        <v>32</v>
      </c>
    </row>
    <row r="592" spans="1:6" x14ac:dyDescent="0.35">
      <c r="A592" s="1"/>
      <c r="B592" s="1" t="s">
        <v>276</v>
      </c>
      <c r="C592" s="79">
        <v>0</v>
      </c>
      <c r="D592" s="79">
        <v>0</v>
      </c>
      <c r="E592" s="72">
        <v>0</v>
      </c>
      <c r="F592" s="1" t="s">
        <v>32</v>
      </c>
    </row>
    <row r="593" spans="1:6" x14ac:dyDescent="0.35">
      <c r="A593" s="1"/>
      <c r="B593" s="1" t="s">
        <v>262</v>
      </c>
      <c r="C593" s="79">
        <v>0</v>
      </c>
      <c r="D593" s="79">
        <v>0</v>
      </c>
      <c r="E593" s="72">
        <v>0</v>
      </c>
      <c r="F593" s="1" t="s">
        <v>32</v>
      </c>
    </row>
    <row r="594" spans="1:6" x14ac:dyDescent="0.35">
      <c r="A594" s="1"/>
      <c r="B594" s="1" t="s">
        <v>266</v>
      </c>
      <c r="C594" s="79">
        <v>0</v>
      </c>
      <c r="D594" s="79">
        <v>0</v>
      </c>
      <c r="E594" s="72">
        <v>0</v>
      </c>
      <c r="F594" s="1" t="s">
        <v>32</v>
      </c>
    </row>
    <row r="595" spans="1:6" x14ac:dyDescent="0.35">
      <c r="A595" s="1"/>
      <c r="B595" s="1" t="s">
        <v>264</v>
      </c>
      <c r="C595" s="79">
        <v>0</v>
      </c>
      <c r="D595" s="79">
        <v>0</v>
      </c>
      <c r="E595" s="72">
        <v>0</v>
      </c>
      <c r="F595" s="1" t="s">
        <v>32</v>
      </c>
    </row>
    <row r="596" spans="1:6" x14ac:dyDescent="0.35">
      <c r="A596" s="1"/>
      <c r="B596" s="1" t="s">
        <v>267</v>
      </c>
      <c r="C596" s="79">
        <v>0</v>
      </c>
      <c r="D596" s="79">
        <v>0</v>
      </c>
      <c r="E596" s="72">
        <v>0</v>
      </c>
      <c r="F596" s="1" t="s">
        <v>32</v>
      </c>
    </row>
    <row r="597" spans="1:6" x14ac:dyDescent="0.35">
      <c r="A597" s="1"/>
      <c r="B597" s="1"/>
      <c r="C597" s="79"/>
      <c r="D597" s="79"/>
      <c r="E597" s="1"/>
      <c r="F597" s="1"/>
    </row>
    <row r="598" spans="1:6" x14ac:dyDescent="0.35">
      <c r="A598" s="1" t="s">
        <v>108</v>
      </c>
      <c r="B598" s="1"/>
      <c r="C598" s="79">
        <v>3.8769999999999998E-3</v>
      </c>
      <c r="D598" s="79">
        <v>1</v>
      </c>
      <c r="E598" s="72">
        <v>10568158</v>
      </c>
      <c r="F598" s="1" t="str">
        <f>F596</f>
        <v>TX</v>
      </c>
    </row>
    <row r="599" spans="1:6" x14ac:dyDescent="0.35">
      <c r="A599" s="1" t="s">
        <v>258</v>
      </c>
      <c r="B599" s="1"/>
      <c r="C599" s="79"/>
      <c r="D599" s="79"/>
      <c r="E599" s="72">
        <v>2725723255</v>
      </c>
      <c r="F599" s="1" t="str">
        <f>F598</f>
        <v>TX</v>
      </c>
    </row>
    <row r="600" spans="1:6" x14ac:dyDescent="0.35">
      <c r="A600" s="1" t="s">
        <v>107</v>
      </c>
      <c r="B600" s="1"/>
      <c r="C600" s="79"/>
      <c r="D600" s="79"/>
      <c r="E600" s="1">
        <v>483</v>
      </c>
      <c r="F600" s="1" t="str">
        <f>F599</f>
        <v>TX</v>
      </c>
    </row>
    <row r="601" spans="1:6" x14ac:dyDescent="0.35">
      <c r="A601" s="1"/>
      <c r="B601" s="1"/>
      <c r="C601" s="79"/>
      <c r="D601" s="79"/>
      <c r="E601" s="1"/>
      <c r="F601" s="1"/>
    </row>
    <row r="602" spans="1:6" x14ac:dyDescent="0.35">
      <c r="A602" s="1" t="s">
        <v>33</v>
      </c>
      <c r="B602" s="1" t="s">
        <v>260</v>
      </c>
      <c r="C602" s="79">
        <v>5.4299999999999997E-4</v>
      </c>
      <c r="D602" s="79">
        <v>0.64871299999999998</v>
      </c>
      <c r="E602" s="72">
        <v>145874</v>
      </c>
      <c r="F602" s="1" t="s">
        <v>33</v>
      </c>
    </row>
    <row r="603" spans="1:6" x14ac:dyDescent="0.35">
      <c r="A603" s="1"/>
      <c r="B603" s="1" t="s">
        <v>265</v>
      </c>
      <c r="C603" s="79">
        <v>2.9399999999999999E-4</v>
      </c>
      <c r="D603" s="79">
        <v>0.35128700000000002</v>
      </c>
      <c r="E603" s="72">
        <v>78993</v>
      </c>
      <c r="F603" s="1" t="s">
        <v>33</v>
      </c>
    </row>
    <row r="604" spans="1:6" x14ac:dyDescent="0.35">
      <c r="A604" s="1"/>
      <c r="B604" s="1" t="s">
        <v>276</v>
      </c>
      <c r="C604" s="79">
        <v>0</v>
      </c>
      <c r="D604" s="79">
        <v>0</v>
      </c>
      <c r="E604" s="72">
        <v>0</v>
      </c>
      <c r="F604" s="1" t="s">
        <v>33</v>
      </c>
    </row>
    <row r="605" spans="1:6" x14ac:dyDescent="0.35">
      <c r="A605" s="1"/>
      <c r="B605" s="1" t="s">
        <v>261</v>
      </c>
      <c r="C605" s="79">
        <v>0</v>
      </c>
      <c r="D605" s="79">
        <v>0</v>
      </c>
      <c r="E605" s="72">
        <v>0</v>
      </c>
      <c r="F605" s="1" t="s">
        <v>33</v>
      </c>
    </row>
    <row r="606" spans="1:6" x14ac:dyDescent="0.35">
      <c r="A606" s="1"/>
      <c r="B606" s="1" t="s">
        <v>262</v>
      </c>
      <c r="C606" s="79">
        <v>0</v>
      </c>
      <c r="D606" s="79">
        <v>0</v>
      </c>
      <c r="E606" s="72">
        <v>0</v>
      </c>
      <c r="F606" s="1" t="s">
        <v>33</v>
      </c>
    </row>
    <row r="607" spans="1:6" x14ac:dyDescent="0.35">
      <c r="A607" s="1"/>
      <c r="B607" s="1" t="s">
        <v>266</v>
      </c>
      <c r="C607" s="79">
        <v>0</v>
      </c>
      <c r="D607" s="79">
        <v>0</v>
      </c>
      <c r="E607" s="72">
        <v>0</v>
      </c>
      <c r="F607" s="1" t="s">
        <v>33</v>
      </c>
    </row>
    <row r="608" spans="1:6" x14ac:dyDescent="0.35">
      <c r="A608" s="1"/>
      <c r="B608" s="1" t="s">
        <v>264</v>
      </c>
      <c r="C608" s="79">
        <v>0</v>
      </c>
      <c r="D608" s="79">
        <v>0</v>
      </c>
      <c r="E608" s="72">
        <v>0</v>
      </c>
      <c r="F608" s="1" t="s">
        <v>33</v>
      </c>
    </row>
    <row r="609" spans="1:6" x14ac:dyDescent="0.35">
      <c r="A609" s="1"/>
      <c r="B609" s="1" t="s">
        <v>267</v>
      </c>
      <c r="C609" s="79">
        <v>0</v>
      </c>
      <c r="D609" s="79">
        <v>0</v>
      </c>
      <c r="E609" s="72">
        <v>0</v>
      </c>
      <c r="F609" s="1" t="s">
        <v>33</v>
      </c>
    </row>
    <row r="610" spans="1:6" x14ac:dyDescent="0.35">
      <c r="A610" s="1"/>
      <c r="B610" s="1"/>
      <c r="C610" s="79"/>
      <c r="D610" s="79"/>
      <c r="E610" s="1"/>
      <c r="F610" s="1"/>
    </row>
    <row r="611" spans="1:6" x14ac:dyDescent="0.35">
      <c r="A611" s="1" t="s">
        <v>108</v>
      </c>
      <c r="B611" s="1"/>
      <c r="C611" s="79">
        <v>8.3699999999999996E-4</v>
      </c>
      <c r="D611" s="79">
        <v>1</v>
      </c>
      <c r="E611" s="72">
        <v>224867</v>
      </c>
      <c r="F611" s="1" t="str">
        <f>F609</f>
        <v>UT</v>
      </c>
    </row>
    <row r="612" spans="1:6" x14ac:dyDescent="0.35">
      <c r="A612" s="1" t="s">
        <v>258</v>
      </c>
      <c r="B612" s="1"/>
      <c r="C612" s="79"/>
      <c r="D612" s="79"/>
      <c r="E612" s="72">
        <v>268646967</v>
      </c>
      <c r="F612" s="1" t="str">
        <f>F611</f>
        <v>UT</v>
      </c>
    </row>
    <row r="613" spans="1:6" x14ac:dyDescent="0.35">
      <c r="A613" s="1" t="s">
        <v>107</v>
      </c>
      <c r="B613" s="1"/>
      <c r="C613" s="79"/>
      <c r="D613" s="79"/>
      <c r="E613" s="1">
        <v>480</v>
      </c>
      <c r="F613" s="1" t="str">
        <f>F612</f>
        <v>UT</v>
      </c>
    </row>
    <row r="614" spans="1:6" x14ac:dyDescent="0.35">
      <c r="A614" s="1"/>
      <c r="B614" s="1"/>
      <c r="C614" s="79"/>
      <c r="D614" s="79"/>
      <c r="E614" s="1"/>
      <c r="F614" s="1"/>
    </row>
    <row r="615" spans="1:6" x14ac:dyDescent="0.35">
      <c r="A615" s="1" t="s">
        <v>14</v>
      </c>
      <c r="B615" s="1" t="s">
        <v>264</v>
      </c>
      <c r="C615" s="79">
        <v>1.2719999999999999E-3</v>
      </c>
      <c r="D615" s="79">
        <v>0.417626</v>
      </c>
      <c r="E615" s="72">
        <v>328720</v>
      </c>
      <c r="F615" s="1" t="s">
        <v>14</v>
      </c>
    </row>
    <row r="616" spans="1:6" x14ac:dyDescent="0.35">
      <c r="A616" s="1"/>
      <c r="B616" s="1" t="s">
        <v>265</v>
      </c>
      <c r="C616" s="79">
        <v>6.4499999999999996E-4</v>
      </c>
      <c r="D616" s="79">
        <v>0.21162600000000001</v>
      </c>
      <c r="E616" s="72">
        <v>166574</v>
      </c>
      <c r="F616" s="1" t="s">
        <v>14</v>
      </c>
    </row>
    <row r="617" spans="1:6" x14ac:dyDescent="0.35">
      <c r="A617" s="1"/>
      <c r="B617" s="1" t="s">
        <v>260</v>
      </c>
      <c r="C617" s="79">
        <v>5.8900000000000001E-4</v>
      </c>
      <c r="D617" s="79">
        <v>0.19331599999999999</v>
      </c>
      <c r="E617" s="72">
        <v>152162</v>
      </c>
      <c r="F617" s="1" t="s">
        <v>14</v>
      </c>
    </row>
    <row r="618" spans="1:6" x14ac:dyDescent="0.35">
      <c r="A618" s="1"/>
      <c r="B618" s="1" t="s">
        <v>262</v>
      </c>
      <c r="C618" s="79">
        <v>2.9500000000000001E-4</v>
      </c>
      <c r="D618" s="79">
        <v>9.6963999999999995E-2</v>
      </c>
      <c r="E618" s="72">
        <v>76322</v>
      </c>
      <c r="F618" s="1" t="s">
        <v>14</v>
      </c>
    </row>
    <row r="619" spans="1:6" x14ac:dyDescent="0.35">
      <c r="A619" s="1"/>
      <c r="B619" s="1" t="s">
        <v>261</v>
      </c>
      <c r="C619" s="79">
        <v>2.4499999999999999E-4</v>
      </c>
      <c r="D619" s="79">
        <v>8.0467999999999998E-2</v>
      </c>
      <c r="E619" s="72">
        <v>63338</v>
      </c>
      <c r="F619" s="1" t="s">
        <v>14</v>
      </c>
    </row>
    <row r="620" spans="1:6" x14ac:dyDescent="0.35">
      <c r="A620" s="1"/>
      <c r="B620" s="1" t="s">
        <v>276</v>
      </c>
      <c r="C620" s="79">
        <v>0</v>
      </c>
      <c r="D620" s="79">
        <v>0</v>
      </c>
      <c r="E620" s="72">
        <v>0</v>
      </c>
      <c r="F620" s="1" t="s">
        <v>14</v>
      </c>
    </row>
    <row r="621" spans="1:6" x14ac:dyDescent="0.35">
      <c r="A621" s="1"/>
      <c r="B621" s="1" t="s">
        <v>266</v>
      </c>
      <c r="C621" s="79">
        <v>0</v>
      </c>
      <c r="D621" s="79">
        <v>0</v>
      </c>
      <c r="E621" s="72">
        <v>0</v>
      </c>
      <c r="F621" s="1" t="s">
        <v>14</v>
      </c>
    </row>
    <row r="622" spans="1:6" x14ac:dyDescent="0.35">
      <c r="A622" s="1"/>
      <c r="B622" s="1" t="s">
        <v>267</v>
      </c>
      <c r="C622" s="79">
        <v>0</v>
      </c>
      <c r="D622" s="79">
        <v>0</v>
      </c>
      <c r="E622" s="72">
        <v>0</v>
      </c>
      <c r="F622" s="1" t="s">
        <v>14</v>
      </c>
    </row>
    <row r="623" spans="1:6" x14ac:dyDescent="0.35">
      <c r="A623" s="1"/>
      <c r="B623" s="1"/>
      <c r="C623" s="79"/>
      <c r="D623" s="79"/>
      <c r="E623" s="1"/>
      <c r="F623" s="1"/>
    </row>
    <row r="624" spans="1:6" x14ac:dyDescent="0.35">
      <c r="A624" s="1" t="s">
        <v>108</v>
      </c>
      <c r="B624" s="1"/>
      <c r="C624" s="79">
        <v>3.0469999999999998E-3</v>
      </c>
      <c r="D624" s="79">
        <v>1</v>
      </c>
      <c r="E624" s="72">
        <v>787116</v>
      </c>
      <c r="F624" s="1" t="str">
        <f>F622</f>
        <v>VA</v>
      </c>
    </row>
    <row r="625" spans="1:6" x14ac:dyDescent="0.35">
      <c r="A625" s="1" t="s">
        <v>258</v>
      </c>
      <c r="B625" s="1"/>
      <c r="C625" s="79"/>
      <c r="D625" s="79"/>
      <c r="E625" s="72">
        <v>258358041</v>
      </c>
      <c r="F625" s="1" t="str">
        <f>F624</f>
        <v>VA</v>
      </c>
    </row>
    <row r="626" spans="1:6" x14ac:dyDescent="0.35">
      <c r="A626" s="1" t="s">
        <v>107</v>
      </c>
      <c r="B626" s="1"/>
      <c r="C626" s="79"/>
      <c r="D626" s="79"/>
      <c r="E626" s="1">
        <v>559</v>
      </c>
      <c r="F626" s="1" t="str">
        <f>F625</f>
        <v>VA</v>
      </c>
    </row>
    <row r="627" spans="1:6" x14ac:dyDescent="0.35">
      <c r="A627" s="1"/>
      <c r="B627" s="1"/>
      <c r="C627" s="79"/>
      <c r="D627" s="79"/>
      <c r="E627" s="1"/>
      <c r="F627" s="1"/>
    </row>
    <row r="628" spans="1:6" x14ac:dyDescent="0.35">
      <c r="A628" s="1" t="s">
        <v>9</v>
      </c>
      <c r="B628" s="1" t="s">
        <v>276</v>
      </c>
      <c r="C628" s="79">
        <v>1.456E-3</v>
      </c>
      <c r="D628" s="79">
        <v>0.35587600000000003</v>
      </c>
      <c r="E628" s="72">
        <v>92622</v>
      </c>
      <c r="F628" s="1" t="s">
        <v>9</v>
      </c>
    </row>
    <row r="629" spans="1:6" x14ac:dyDescent="0.35">
      <c r="A629" s="1"/>
      <c r="B629" s="1" t="s">
        <v>260</v>
      </c>
      <c r="C629" s="79">
        <v>1.0820000000000001E-3</v>
      </c>
      <c r="D629" s="79">
        <v>0.26447399999999999</v>
      </c>
      <c r="E629" s="72">
        <v>68833</v>
      </c>
      <c r="F629" s="1" t="s">
        <v>9</v>
      </c>
    </row>
    <row r="630" spans="1:6" x14ac:dyDescent="0.35">
      <c r="A630" s="1"/>
      <c r="B630" s="1" t="s">
        <v>265</v>
      </c>
      <c r="C630" s="79">
        <v>7.6000000000000004E-4</v>
      </c>
      <c r="D630" s="79">
        <v>0.18582699999999999</v>
      </c>
      <c r="E630" s="72">
        <v>48364</v>
      </c>
      <c r="F630" s="1" t="s">
        <v>9</v>
      </c>
    </row>
    <row r="631" spans="1:6" x14ac:dyDescent="0.35">
      <c r="A631" s="1"/>
      <c r="B631" s="1" t="s">
        <v>264</v>
      </c>
      <c r="C631" s="79">
        <v>6.9700000000000003E-4</v>
      </c>
      <c r="D631" s="79">
        <v>0.17044899999999999</v>
      </c>
      <c r="E631" s="72">
        <v>44362</v>
      </c>
      <c r="F631" s="1" t="s">
        <v>9</v>
      </c>
    </row>
    <row r="632" spans="1:6" x14ac:dyDescent="0.35">
      <c r="A632" s="1"/>
      <c r="B632" s="1" t="s">
        <v>261</v>
      </c>
      <c r="C632" s="79">
        <v>9.6000000000000002E-5</v>
      </c>
      <c r="D632" s="79">
        <v>2.3373999999999999E-2</v>
      </c>
      <c r="E632" s="72">
        <v>6083</v>
      </c>
      <c r="F632" s="1" t="s">
        <v>9</v>
      </c>
    </row>
    <row r="633" spans="1:6" x14ac:dyDescent="0.35">
      <c r="A633" s="1"/>
      <c r="B633" s="1" t="s">
        <v>262</v>
      </c>
      <c r="C633" s="79">
        <v>0</v>
      </c>
      <c r="D633" s="79">
        <v>0</v>
      </c>
      <c r="E633" s="72">
        <v>0</v>
      </c>
      <c r="F633" s="1" t="s">
        <v>9</v>
      </c>
    </row>
    <row r="634" spans="1:6" x14ac:dyDescent="0.35">
      <c r="A634" s="1"/>
      <c r="B634" s="1" t="s">
        <v>266</v>
      </c>
      <c r="C634" s="79">
        <v>0</v>
      </c>
      <c r="D634" s="79">
        <v>0</v>
      </c>
      <c r="E634" s="72">
        <v>0</v>
      </c>
      <c r="F634" s="1" t="s">
        <v>9</v>
      </c>
    </row>
    <row r="635" spans="1:6" x14ac:dyDescent="0.35">
      <c r="A635" s="1"/>
      <c r="B635" s="1" t="s">
        <v>267</v>
      </c>
      <c r="C635" s="79">
        <v>0</v>
      </c>
      <c r="D635" s="79">
        <v>0</v>
      </c>
      <c r="E635" s="72">
        <v>0</v>
      </c>
      <c r="F635" s="1" t="s">
        <v>9</v>
      </c>
    </row>
    <row r="636" spans="1:6" x14ac:dyDescent="0.35">
      <c r="A636" s="1"/>
      <c r="B636" s="1"/>
      <c r="C636" s="79"/>
      <c r="D636" s="79"/>
      <c r="E636" s="1"/>
      <c r="F636" s="1"/>
    </row>
    <row r="637" spans="1:6" x14ac:dyDescent="0.35">
      <c r="A637" s="1" t="s">
        <v>108</v>
      </c>
      <c r="B637" s="1"/>
      <c r="C637" s="79">
        <v>4.0899999999999999E-3</v>
      </c>
      <c r="D637" s="79">
        <v>1</v>
      </c>
      <c r="E637" s="72">
        <v>260264</v>
      </c>
      <c r="F637" s="1" t="str">
        <f>F635</f>
        <v>VT</v>
      </c>
    </row>
    <row r="638" spans="1:6" x14ac:dyDescent="0.35">
      <c r="A638" s="1" t="s">
        <v>258</v>
      </c>
      <c r="B638" s="1"/>
      <c r="C638" s="79"/>
      <c r="D638" s="79"/>
      <c r="E638" s="72">
        <v>63626945</v>
      </c>
      <c r="F638" s="1" t="str">
        <f>F637</f>
        <v>VT</v>
      </c>
    </row>
    <row r="639" spans="1:6" x14ac:dyDescent="0.35">
      <c r="A639" s="1" t="s">
        <v>107</v>
      </c>
      <c r="B639" s="1"/>
      <c r="C639" s="79"/>
      <c r="D639" s="79"/>
      <c r="E639" s="1">
        <v>360</v>
      </c>
      <c r="F639" s="1" t="str">
        <f>F638</f>
        <v>VT</v>
      </c>
    </row>
    <row r="640" spans="1:6" x14ac:dyDescent="0.35">
      <c r="A640" s="1"/>
      <c r="B640" s="1"/>
      <c r="C640" s="79"/>
      <c r="D640" s="79"/>
      <c r="E640" s="1"/>
      <c r="F640" s="1"/>
    </row>
    <row r="641" spans="1:6" x14ac:dyDescent="0.35">
      <c r="A641" s="1" t="s">
        <v>52</v>
      </c>
      <c r="B641" s="1" t="s">
        <v>265</v>
      </c>
      <c r="C641" s="79">
        <v>2.1619999999999999E-3</v>
      </c>
      <c r="D641" s="79">
        <v>0.51341800000000004</v>
      </c>
      <c r="E641" s="72">
        <v>3556861</v>
      </c>
      <c r="F641" s="1" t="s">
        <v>52</v>
      </c>
    </row>
    <row r="642" spans="1:6" x14ac:dyDescent="0.35">
      <c r="A642" s="1"/>
      <c r="B642" s="1" t="s">
        <v>260</v>
      </c>
      <c r="C642" s="79">
        <v>1.281E-3</v>
      </c>
      <c r="D642" s="79">
        <v>0.30422300000000002</v>
      </c>
      <c r="E642" s="72">
        <v>2107600</v>
      </c>
      <c r="F642" s="1" t="s">
        <v>52</v>
      </c>
    </row>
    <row r="643" spans="1:6" x14ac:dyDescent="0.35">
      <c r="A643" s="1"/>
      <c r="B643" s="1" t="s">
        <v>267</v>
      </c>
      <c r="C643" s="79">
        <v>7.6800000000000002E-4</v>
      </c>
      <c r="D643" s="79">
        <v>0.18235899999999999</v>
      </c>
      <c r="E643" s="72">
        <v>1263349</v>
      </c>
      <c r="F643" s="1" t="s">
        <v>52</v>
      </c>
    </row>
    <row r="644" spans="1:6" x14ac:dyDescent="0.35">
      <c r="A644" s="1"/>
      <c r="B644" s="1" t="s">
        <v>276</v>
      </c>
      <c r="C644" s="79">
        <v>0</v>
      </c>
      <c r="D644" s="79">
        <v>0</v>
      </c>
      <c r="E644" s="72">
        <v>0</v>
      </c>
      <c r="F644" s="1" t="s">
        <v>52</v>
      </c>
    </row>
    <row r="645" spans="1:6" x14ac:dyDescent="0.35">
      <c r="A645" s="1"/>
      <c r="B645" s="1" t="s">
        <v>261</v>
      </c>
      <c r="C645" s="79">
        <v>0</v>
      </c>
      <c r="D645" s="79">
        <v>0</v>
      </c>
      <c r="E645" s="72">
        <v>0</v>
      </c>
      <c r="F645" s="1" t="s">
        <v>52</v>
      </c>
    </row>
    <row r="646" spans="1:6" x14ac:dyDescent="0.35">
      <c r="A646" s="1"/>
      <c r="B646" s="1" t="s">
        <v>262</v>
      </c>
      <c r="C646" s="79">
        <v>0</v>
      </c>
      <c r="D646" s="79">
        <v>0</v>
      </c>
      <c r="E646" s="72">
        <v>0</v>
      </c>
      <c r="F646" s="1" t="s">
        <v>52</v>
      </c>
    </row>
    <row r="647" spans="1:6" x14ac:dyDescent="0.35">
      <c r="A647" s="1"/>
      <c r="B647" s="1" t="s">
        <v>266</v>
      </c>
      <c r="C647" s="79">
        <v>0</v>
      </c>
      <c r="D647" s="79">
        <v>0</v>
      </c>
      <c r="E647" s="72">
        <v>0</v>
      </c>
      <c r="F647" s="1" t="s">
        <v>52</v>
      </c>
    </row>
    <row r="648" spans="1:6" x14ac:dyDescent="0.35">
      <c r="A648" s="1"/>
      <c r="B648" s="1" t="s">
        <v>264</v>
      </c>
      <c r="C648" s="79">
        <v>0</v>
      </c>
      <c r="D648" s="79">
        <v>0</v>
      </c>
      <c r="E648" s="72">
        <v>0</v>
      </c>
      <c r="F648" s="1" t="s">
        <v>52</v>
      </c>
    </row>
    <row r="649" spans="1:6" x14ac:dyDescent="0.35">
      <c r="A649" s="1"/>
      <c r="B649" s="1"/>
      <c r="C649" s="79"/>
      <c r="D649" s="79"/>
      <c r="E649" s="1"/>
      <c r="F649" s="1"/>
    </row>
    <row r="650" spans="1:6" x14ac:dyDescent="0.35">
      <c r="A650" s="1" t="s">
        <v>108</v>
      </c>
      <c r="B650" s="1"/>
      <c r="C650" s="79">
        <v>4.2119999999999996E-3</v>
      </c>
      <c r="D650" s="79">
        <v>1</v>
      </c>
      <c r="E650" s="72">
        <v>6927810</v>
      </c>
      <c r="F650" s="1" t="str">
        <f>F648</f>
        <v>WA</v>
      </c>
    </row>
    <row r="651" spans="1:6" x14ac:dyDescent="0.35">
      <c r="A651" s="1" t="s">
        <v>258</v>
      </c>
      <c r="B651" s="1"/>
      <c r="C651" s="79"/>
      <c r="D651" s="79"/>
      <c r="E651" s="72">
        <v>1644856657</v>
      </c>
      <c r="F651" s="1" t="str">
        <f>F650</f>
        <v>WA</v>
      </c>
    </row>
    <row r="652" spans="1:6" x14ac:dyDescent="0.35">
      <c r="A652" s="1" t="s">
        <v>107</v>
      </c>
      <c r="B652" s="1"/>
      <c r="C652" s="79"/>
      <c r="D652" s="79"/>
      <c r="E652" s="1">
        <v>480</v>
      </c>
      <c r="F652" s="1" t="str">
        <f>F651</f>
        <v>WA</v>
      </c>
    </row>
    <row r="653" spans="1:6" x14ac:dyDescent="0.35">
      <c r="A653" s="1"/>
      <c r="B653" s="1"/>
      <c r="C653" s="79"/>
      <c r="D653" s="79"/>
      <c r="E653" s="1"/>
      <c r="F653" s="1"/>
    </row>
    <row r="654" spans="1:6" x14ac:dyDescent="0.35">
      <c r="A654" s="1" t="s">
        <v>44</v>
      </c>
      <c r="B654" s="1" t="s">
        <v>261</v>
      </c>
      <c r="C654" s="79">
        <v>6.1600000000000001E-4</v>
      </c>
      <c r="D654" s="79">
        <v>0.429533</v>
      </c>
      <c r="E654" s="72">
        <v>213105</v>
      </c>
      <c r="F654" s="1" t="s">
        <v>44</v>
      </c>
    </row>
    <row r="655" spans="1:6" x14ac:dyDescent="0.35">
      <c r="A655" s="1"/>
      <c r="B655" s="1" t="s">
        <v>260</v>
      </c>
      <c r="C655" s="79">
        <v>4.9100000000000001E-4</v>
      </c>
      <c r="D655" s="79">
        <v>0.34255200000000002</v>
      </c>
      <c r="E655" s="72">
        <v>169951</v>
      </c>
      <c r="F655" s="1" t="s">
        <v>44</v>
      </c>
    </row>
    <row r="656" spans="1:6" x14ac:dyDescent="0.35">
      <c r="A656" s="1"/>
      <c r="B656" s="1" t="s">
        <v>265</v>
      </c>
      <c r="C656" s="79">
        <v>3.2699999999999998E-4</v>
      </c>
      <c r="D656" s="79">
        <v>0.22791500000000001</v>
      </c>
      <c r="E656" s="72">
        <v>113076</v>
      </c>
      <c r="F656" s="1" t="s">
        <v>44</v>
      </c>
    </row>
    <row r="657" spans="1:6" x14ac:dyDescent="0.35">
      <c r="A657" s="1"/>
      <c r="B657" s="1" t="s">
        <v>276</v>
      </c>
      <c r="C657" s="79">
        <v>0</v>
      </c>
      <c r="D657" s="79">
        <v>0</v>
      </c>
      <c r="E657" s="72">
        <v>0</v>
      </c>
      <c r="F657" s="1" t="s">
        <v>44</v>
      </c>
    </row>
    <row r="658" spans="1:6" x14ac:dyDescent="0.35">
      <c r="A658" s="1"/>
      <c r="B658" s="1" t="s">
        <v>262</v>
      </c>
      <c r="C658" s="79">
        <v>0</v>
      </c>
      <c r="D658" s="79">
        <v>0</v>
      </c>
      <c r="E658" s="72">
        <v>0</v>
      </c>
      <c r="F658" s="1" t="s">
        <v>44</v>
      </c>
    </row>
    <row r="659" spans="1:6" x14ac:dyDescent="0.35">
      <c r="A659" s="1"/>
      <c r="B659" s="1" t="s">
        <v>266</v>
      </c>
      <c r="C659" s="79">
        <v>0</v>
      </c>
      <c r="D659" s="79">
        <v>0</v>
      </c>
      <c r="E659" s="72">
        <v>0</v>
      </c>
      <c r="F659" s="1" t="s">
        <v>44</v>
      </c>
    </row>
    <row r="660" spans="1:6" x14ac:dyDescent="0.35">
      <c r="A660" s="1"/>
      <c r="B660" s="1" t="s">
        <v>264</v>
      </c>
      <c r="C660" s="79">
        <v>0</v>
      </c>
      <c r="D660" s="79">
        <v>0</v>
      </c>
      <c r="E660" s="72">
        <v>0</v>
      </c>
      <c r="F660" s="1" t="s">
        <v>44</v>
      </c>
    </row>
    <row r="661" spans="1:6" x14ac:dyDescent="0.35">
      <c r="A661" s="1"/>
      <c r="B661" s="1" t="s">
        <v>267</v>
      </c>
      <c r="C661" s="79">
        <v>0</v>
      </c>
      <c r="D661" s="79">
        <v>0</v>
      </c>
      <c r="E661" s="72">
        <v>0</v>
      </c>
      <c r="F661" s="1" t="s">
        <v>44</v>
      </c>
    </row>
    <row r="662" spans="1:6" x14ac:dyDescent="0.35">
      <c r="A662" s="1"/>
      <c r="B662" s="1"/>
      <c r="C662" s="79"/>
      <c r="D662" s="79"/>
      <c r="E662" s="1"/>
      <c r="F662" s="1"/>
    </row>
    <row r="663" spans="1:6" x14ac:dyDescent="0.35">
      <c r="A663" s="1" t="s">
        <v>108</v>
      </c>
      <c r="B663" s="1"/>
      <c r="C663" s="79">
        <v>1.433E-3</v>
      </c>
      <c r="D663" s="79">
        <v>1</v>
      </c>
      <c r="E663" s="72">
        <v>496132</v>
      </c>
      <c r="F663" s="1" t="str">
        <f>F661</f>
        <v>WI</v>
      </c>
    </row>
    <row r="664" spans="1:6" x14ac:dyDescent="0.35">
      <c r="A664" s="1" t="s">
        <v>258</v>
      </c>
      <c r="B664" s="1"/>
      <c r="C664" s="79"/>
      <c r="D664" s="79"/>
      <c r="E664" s="72">
        <v>346183933</v>
      </c>
      <c r="F664" s="1" t="str">
        <f>F663</f>
        <v>WI</v>
      </c>
    </row>
    <row r="665" spans="1:6" x14ac:dyDescent="0.35">
      <c r="A665" s="1" t="s">
        <v>107</v>
      </c>
      <c r="B665" s="1"/>
      <c r="C665" s="79"/>
      <c r="D665" s="79"/>
      <c r="E665" s="1">
        <v>481</v>
      </c>
      <c r="F665" s="1" t="str">
        <f>F664</f>
        <v>WI</v>
      </c>
    </row>
    <row r="666" spans="1:6" x14ac:dyDescent="0.35">
      <c r="A666" s="1"/>
      <c r="B666" s="1"/>
      <c r="C666" s="79"/>
      <c r="D666" s="79"/>
      <c r="E666" s="1"/>
      <c r="F666" s="1"/>
    </row>
    <row r="667" spans="1:6" x14ac:dyDescent="0.35">
      <c r="A667" s="1" t="s">
        <v>15</v>
      </c>
      <c r="B667" s="1" t="s">
        <v>276</v>
      </c>
      <c r="C667" s="79">
        <v>1.0349999999999999E-3</v>
      </c>
      <c r="D667" s="79">
        <v>0.30110599999999998</v>
      </c>
      <c r="E667" s="72">
        <v>161265</v>
      </c>
      <c r="F667" s="1" t="s">
        <v>15</v>
      </c>
    </row>
    <row r="668" spans="1:6" x14ac:dyDescent="0.35">
      <c r="A668" s="1"/>
      <c r="B668" s="1" t="s">
        <v>260</v>
      </c>
      <c r="C668" s="79">
        <v>9.0700000000000004E-4</v>
      </c>
      <c r="D668" s="79">
        <v>0.26390999999999998</v>
      </c>
      <c r="E668" s="72">
        <v>141344</v>
      </c>
      <c r="F668" s="1" t="s">
        <v>15</v>
      </c>
    </row>
    <row r="669" spans="1:6" x14ac:dyDescent="0.35">
      <c r="A669" s="1"/>
      <c r="B669" s="1" t="s">
        <v>265</v>
      </c>
      <c r="C669" s="79">
        <v>4.9700000000000005E-4</v>
      </c>
      <c r="D669" s="79">
        <v>0.14451900000000001</v>
      </c>
      <c r="E669" s="72">
        <v>77401</v>
      </c>
      <c r="F669" s="1" t="s">
        <v>15</v>
      </c>
    </row>
    <row r="670" spans="1:6" x14ac:dyDescent="0.35">
      <c r="A670" s="1"/>
      <c r="B670" s="1" t="s">
        <v>264</v>
      </c>
      <c r="C670" s="79">
        <v>4.5300000000000001E-4</v>
      </c>
      <c r="D670" s="79">
        <v>0.131748</v>
      </c>
      <c r="E670" s="72">
        <v>70561</v>
      </c>
      <c r="F670" s="1" t="s">
        <v>15</v>
      </c>
    </row>
    <row r="671" spans="1:6" x14ac:dyDescent="0.35">
      <c r="A671" s="1"/>
      <c r="B671" s="1" t="s">
        <v>266</v>
      </c>
      <c r="C671" s="79">
        <v>2.8600000000000001E-4</v>
      </c>
      <c r="D671" s="79">
        <v>8.3118999999999998E-2</v>
      </c>
      <c r="E671" s="72">
        <v>44516</v>
      </c>
      <c r="F671" s="1" t="s">
        <v>15</v>
      </c>
    </row>
    <row r="672" spans="1:6" x14ac:dyDescent="0.35">
      <c r="A672" s="1"/>
      <c r="B672" s="1" t="s">
        <v>262</v>
      </c>
      <c r="C672" s="79">
        <v>1.36E-4</v>
      </c>
      <c r="D672" s="79">
        <v>3.9513E-2</v>
      </c>
      <c r="E672" s="72">
        <v>21162</v>
      </c>
      <c r="F672" s="1" t="s">
        <v>15</v>
      </c>
    </row>
    <row r="673" spans="1:6" x14ac:dyDescent="0.35">
      <c r="A673" s="1"/>
      <c r="B673" s="1" t="s">
        <v>261</v>
      </c>
      <c r="C673" s="79">
        <v>1.2400000000000001E-4</v>
      </c>
      <c r="D673" s="79">
        <v>3.6084999999999999E-2</v>
      </c>
      <c r="E673" s="72">
        <v>19326</v>
      </c>
      <c r="F673" s="1" t="s">
        <v>15</v>
      </c>
    </row>
    <row r="674" spans="1:6" x14ac:dyDescent="0.35">
      <c r="A674" s="1"/>
      <c r="B674" s="1" t="s">
        <v>267</v>
      </c>
      <c r="C674" s="79">
        <v>0</v>
      </c>
      <c r="D674" s="79">
        <v>0</v>
      </c>
      <c r="E674" s="72">
        <v>0</v>
      </c>
      <c r="F674" s="1" t="s">
        <v>15</v>
      </c>
    </row>
    <row r="675" spans="1:6" x14ac:dyDescent="0.35">
      <c r="A675" s="1"/>
      <c r="B675" s="1"/>
      <c r="C675" s="79"/>
      <c r="D675" s="79"/>
      <c r="E675" s="1"/>
      <c r="F675" s="1"/>
    </row>
    <row r="676" spans="1:6" x14ac:dyDescent="0.35">
      <c r="A676" s="1" t="s">
        <v>108</v>
      </c>
      <c r="B676" s="1"/>
      <c r="C676" s="79">
        <v>3.437E-3</v>
      </c>
      <c r="D676" s="79">
        <v>1</v>
      </c>
      <c r="E676" s="72">
        <v>535575</v>
      </c>
      <c r="F676" s="1" t="str">
        <f>F674</f>
        <v>WV</v>
      </c>
    </row>
    <row r="677" spans="1:6" x14ac:dyDescent="0.35">
      <c r="A677" s="1" t="s">
        <v>258</v>
      </c>
      <c r="B677" s="1"/>
      <c r="C677" s="79"/>
      <c r="D677" s="79"/>
      <c r="E677" s="72">
        <v>155822823</v>
      </c>
      <c r="F677" s="1" t="str">
        <f>F676</f>
        <v>WV</v>
      </c>
    </row>
    <row r="678" spans="1:6" x14ac:dyDescent="0.35">
      <c r="A678" s="1" t="s">
        <v>107</v>
      </c>
      <c r="B678" s="1"/>
      <c r="C678" s="79"/>
      <c r="D678" s="79"/>
      <c r="E678" s="1">
        <v>478</v>
      </c>
      <c r="F678" s="1" t="str">
        <f>F677</f>
        <v>WV</v>
      </c>
    </row>
    <row r="679" spans="1:6" x14ac:dyDescent="0.35">
      <c r="A679" s="1"/>
      <c r="B679" s="1"/>
      <c r="C679" s="79"/>
      <c r="D679" s="79"/>
      <c r="E679" s="1"/>
      <c r="F679" s="1"/>
    </row>
    <row r="680" spans="1:6" x14ac:dyDescent="0.35">
      <c r="A680" s="1" t="s">
        <v>34</v>
      </c>
      <c r="B680" s="1" t="s">
        <v>276</v>
      </c>
      <c r="C680" s="79">
        <v>7.3999999999999999E-4</v>
      </c>
      <c r="D680" s="79">
        <v>0.475603</v>
      </c>
      <c r="E680" s="72">
        <v>35793</v>
      </c>
      <c r="F680" s="1" t="s">
        <v>34</v>
      </c>
    </row>
    <row r="681" spans="1:6" x14ac:dyDescent="0.35">
      <c r="A681" s="1"/>
      <c r="B681" s="1" t="s">
        <v>260</v>
      </c>
      <c r="C681" s="79">
        <v>5.5699999999999999E-4</v>
      </c>
      <c r="D681" s="79">
        <v>0.35754900000000001</v>
      </c>
      <c r="E681" s="72">
        <v>26909</v>
      </c>
      <c r="F681" s="1" t="s">
        <v>34</v>
      </c>
    </row>
    <row r="682" spans="1:6" x14ac:dyDescent="0.35">
      <c r="A682" s="1"/>
      <c r="B682" s="1" t="s">
        <v>265</v>
      </c>
      <c r="C682" s="79">
        <v>2.5999999999999998E-4</v>
      </c>
      <c r="D682" s="79">
        <v>0.166848</v>
      </c>
      <c r="E682" s="72">
        <v>12557</v>
      </c>
      <c r="F682" s="1" t="s">
        <v>34</v>
      </c>
    </row>
    <row r="683" spans="1:6" x14ac:dyDescent="0.35">
      <c r="A683" s="1"/>
      <c r="B683" s="1" t="s">
        <v>261</v>
      </c>
      <c r="C683" s="79">
        <v>0</v>
      </c>
      <c r="D683" s="79">
        <v>0</v>
      </c>
      <c r="E683" s="72">
        <v>0</v>
      </c>
      <c r="F683" s="1" t="s">
        <v>34</v>
      </c>
    </row>
    <row r="684" spans="1:6" x14ac:dyDescent="0.35">
      <c r="A684" s="1"/>
      <c r="B684" s="1" t="s">
        <v>262</v>
      </c>
      <c r="C684" s="79">
        <v>0</v>
      </c>
      <c r="D684" s="79">
        <v>0</v>
      </c>
      <c r="E684" s="72">
        <v>0</v>
      </c>
      <c r="F684" s="1" t="s">
        <v>34</v>
      </c>
    </row>
    <row r="685" spans="1:6" x14ac:dyDescent="0.35">
      <c r="A685" s="1"/>
      <c r="B685" s="1" t="s">
        <v>266</v>
      </c>
      <c r="C685" s="79">
        <v>0</v>
      </c>
      <c r="D685" s="79">
        <v>0</v>
      </c>
      <c r="E685" s="72">
        <v>0</v>
      </c>
      <c r="F685" s="1" t="s">
        <v>34</v>
      </c>
    </row>
    <row r="686" spans="1:6" x14ac:dyDescent="0.35">
      <c r="A686" s="1"/>
      <c r="B686" s="1" t="s">
        <v>264</v>
      </c>
      <c r="C686" s="79">
        <v>0</v>
      </c>
      <c r="D686" s="79">
        <v>0</v>
      </c>
      <c r="E686" s="72">
        <v>0</v>
      </c>
      <c r="F686" s="1" t="s">
        <v>34</v>
      </c>
    </row>
    <row r="687" spans="1:6" x14ac:dyDescent="0.35">
      <c r="A687" s="1"/>
      <c r="B687" s="1" t="s">
        <v>267</v>
      </c>
      <c r="C687" s="79">
        <v>0</v>
      </c>
      <c r="D687" s="79">
        <v>0</v>
      </c>
      <c r="E687" s="72">
        <v>0</v>
      </c>
      <c r="F687" s="1" t="s">
        <v>34</v>
      </c>
    </row>
    <row r="688" spans="1:6" x14ac:dyDescent="0.35">
      <c r="A688" s="1"/>
      <c r="B688" s="1"/>
      <c r="C688" s="79"/>
      <c r="D688" s="79"/>
      <c r="E688" s="1"/>
      <c r="F688" s="1"/>
    </row>
    <row r="689" spans="1:6" x14ac:dyDescent="0.35">
      <c r="A689" s="1" t="s">
        <v>108</v>
      </c>
      <c r="B689" s="1"/>
      <c r="C689" s="79">
        <v>1.557E-3</v>
      </c>
      <c r="D689" s="79">
        <v>1</v>
      </c>
      <c r="E689" s="72">
        <v>75259</v>
      </c>
      <c r="F689" s="1" t="str">
        <f>F687</f>
        <v>WY</v>
      </c>
    </row>
    <row r="690" spans="1:6" x14ac:dyDescent="0.35">
      <c r="A690" s="1" t="s">
        <v>258</v>
      </c>
      <c r="B690" s="1"/>
      <c r="C690" s="79"/>
      <c r="D690" s="79"/>
      <c r="E690" s="72">
        <v>48350371</v>
      </c>
      <c r="F690" s="1" t="str">
        <f>F689</f>
        <v>WY</v>
      </c>
    </row>
    <row r="691" spans="1:6" x14ac:dyDescent="0.35">
      <c r="A691" s="1" t="s">
        <v>107</v>
      </c>
      <c r="B691" s="1"/>
      <c r="C691" s="79"/>
      <c r="D691" s="79"/>
      <c r="E691" s="1">
        <v>360</v>
      </c>
      <c r="F691" s="1" t="str">
        <f>F690</f>
        <v>WY</v>
      </c>
    </row>
    <row r="704" spans="1:6" x14ac:dyDescent="0.35">
      <c r="A704" t="s">
        <v>173</v>
      </c>
    </row>
  </sheetData>
  <autoFilter ref="A3:F691" xr:uid="{5B710941-7039-4543-A15F-5937E19EEFDE}"/>
  <mergeCells count="1">
    <mergeCell ref="A1:F1"/>
  </mergeCells>
  <hyperlinks>
    <hyperlink ref="G1" location="'Data Warning'!A1" display="Data Warning" xr:uid="{4703C605-4519-47F1-A1F3-F8525F2F1D0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A2C56-5D8E-4589-98C5-FB8D38039502}">
  <dimension ref="A1:H852"/>
  <sheetViews>
    <sheetView workbookViewId="0">
      <pane ySplit="3" topLeftCell="A4" activePane="bottomLeft" state="frozen"/>
      <selection pane="bottomLeft" activeCell="I13" sqref="I13"/>
    </sheetView>
  </sheetViews>
  <sheetFormatPr defaultRowHeight="14.5" x14ac:dyDescent="0.35"/>
  <cols>
    <col min="2" max="2" width="19.453125" bestFit="1" customWidth="1"/>
    <col min="3" max="3" width="12.7265625" style="77" bestFit="1" customWidth="1"/>
    <col min="4" max="4" width="11.6328125" style="77" bestFit="1" customWidth="1"/>
    <col min="5" max="5" width="15.1796875" bestFit="1" customWidth="1"/>
    <col min="8" max="8" width="11.7265625" bestFit="1" customWidth="1"/>
  </cols>
  <sheetData>
    <row r="1" spans="1:8" x14ac:dyDescent="0.35">
      <c r="A1" s="122" t="s">
        <v>314</v>
      </c>
      <c r="B1" s="122"/>
      <c r="C1" s="122"/>
      <c r="D1" s="122"/>
      <c r="E1" s="122"/>
      <c r="F1" s="122"/>
      <c r="H1" s="104" t="s">
        <v>297</v>
      </c>
    </row>
    <row r="2" spans="1:8" x14ac:dyDescent="0.35">
      <c r="A2" s="95"/>
      <c r="B2" s="95"/>
      <c r="C2" s="111" t="s">
        <v>243</v>
      </c>
      <c r="D2" s="111" t="s">
        <v>243</v>
      </c>
      <c r="E2" s="97" t="s">
        <v>244</v>
      </c>
      <c r="F2" s="95"/>
    </row>
    <row r="3" spans="1:8" x14ac:dyDescent="0.35">
      <c r="A3" s="96" t="s">
        <v>0</v>
      </c>
      <c r="B3" s="96" t="s">
        <v>245</v>
      </c>
      <c r="C3" s="112" t="s">
        <v>246</v>
      </c>
      <c r="D3" s="112" t="s">
        <v>247</v>
      </c>
      <c r="E3" s="98" t="s">
        <v>177</v>
      </c>
      <c r="F3" s="96" t="s">
        <v>248</v>
      </c>
    </row>
    <row r="4" spans="1:8" x14ac:dyDescent="0.35">
      <c r="A4" s="1" t="s">
        <v>69</v>
      </c>
      <c r="B4" s="1" t="s">
        <v>249</v>
      </c>
      <c r="C4" s="79">
        <v>2.085E-2</v>
      </c>
      <c r="D4" s="79">
        <v>0.38684000000000002</v>
      </c>
      <c r="E4" s="72">
        <v>703610100</v>
      </c>
      <c r="F4" s="1" t="s">
        <v>69</v>
      </c>
    </row>
    <row r="5" spans="1:8" x14ac:dyDescent="0.35">
      <c r="A5" s="1"/>
      <c r="B5" s="1" t="s">
        <v>210</v>
      </c>
      <c r="C5" s="79">
        <v>1.6650000000000002E-2</v>
      </c>
      <c r="D5" s="79">
        <v>0.30896000000000001</v>
      </c>
      <c r="E5" s="72">
        <v>561948521</v>
      </c>
      <c r="F5" s="1" t="s">
        <v>69</v>
      </c>
    </row>
    <row r="6" spans="1:8" x14ac:dyDescent="0.35">
      <c r="A6" s="1"/>
      <c r="B6" s="1" t="s">
        <v>250</v>
      </c>
      <c r="C6" s="79">
        <v>1.008E-2</v>
      </c>
      <c r="D6" s="79">
        <v>0.18712000000000001</v>
      </c>
      <c r="E6" s="72">
        <v>340344252</v>
      </c>
      <c r="F6" s="1" t="s">
        <v>69</v>
      </c>
    </row>
    <row r="7" spans="1:8" x14ac:dyDescent="0.35">
      <c r="A7" s="1"/>
      <c r="B7" s="1" t="s">
        <v>251</v>
      </c>
      <c r="C7" s="79">
        <v>2.0899999999999998E-3</v>
      </c>
      <c r="D7" s="79">
        <v>3.882E-2</v>
      </c>
      <c r="E7" s="72">
        <v>70607629</v>
      </c>
      <c r="F7" s="1" t="s">
        <v>69</v>
      </c>
    </row>
    <row r="8" spans="1:8" x14ac:dyDescent="0.35">
      <c r="A8" s="1"/>
      <c r="B8" s="1" t="s">
        <v>253</v>
      </c>
      <c r="C8" s="79">
        <v>1.2199999999999999E-3</v>
      </c>
      <c r="D8" s="79">
        <v>2.2679999999999999E-2</v>
      </c>
      <c r="E8" s="72">
        <v>41260699</v>
      </c>
      <c r="F8" s="1" t="s">
        <v>69</v>
      </c>
    </row>
    <row r="9" spans="1:8" x14ac:dyDescent="0.35">
      <c r="A9" s="1"/>
      <c r="B9" s="1" t="s">
        <v>316</v>
      </c>
      <c r="C9" s="79">
        <v>1.2199999999999999E-3</v>
      </c>
      <c r="D9" s="79">
        <v>2.266E-2</v>
      </c>
      <c r="E9" s="72">
        <v>41212687</v>
      </c>
      <c r="F9" s="1" t="s">
        <v>69</v>
      </c>
    </row>
    <row r="10" spans="1:8" x14ac:dyDescent="0.35">
      <c r="A10" s="1"/>
      <c r="B10" s="1" t="s">
        <v>254</v>
      </c>
      <c r="C10" s="79">
        <v>8.7000000000000001E-4</v>
      </c>
      <c r="D10" s="79">
        <v>1.6230000000000001E-2</v>
      </c>
      <c r="E10" s="72">
        <v>29527431</v>
      </c>
      <c r="F10" s="1" t="s">
        <v>69</v>
      </c>
    </row>
    <row r="11" spans="1:8" x14ac:dyDescent="0.35">
      <c r="A11" s="1"/>
      <c r="B11" s="1" t="s">
        <v>255</v>
      </c>
      <c r="C11" s="79">
        <v>3.6999999999999999E-4</v>
      </c>
      <c r="D11" s="79">
        <v>6.8500000000000002E-3</v>
      </c>
      <c r="E11" s="72">
        <v>12461488</v>
      </c>
      <c r="F11" s="1" t="s">
        <v>69</v>
      </c>
    </row>
    <row r="12" spans="1:8" x14ac:dyDescent="0.35">
      <c r="A12" s="1"/>
      <c r="B12" s="1" t="s">
        <v>256</v>
      </c>
      <c r="C12" s="79">
        <v>2.9E-4</v>
      </c>
      <c r="D12" s="79">
        <v>5.4400000000000004E-3</v>
      </c>
      <c r="E12" s="72">
        <v>9888990</v>
      </c>
      <c r="F12" s="1" t="s">
        <v>69</v>
      </c>
    </row>
    <row r="13" spans="1:8" x14ac:dyDescent="0.35">
      <c r="A13" s="1"/>
      <c r="B13" s="1" t="s">
        <v>252</v>
      </c>
      <c r="C13" s="79">
        <v>2.3000000000000001E-4</v>
      </c>
      <c r="D13" s="79">
        <v>4.2700000000000004E-3</v>
      </c>
      <c r="E13" s="72">
        <v>7760352</v>
      </c>
      <c r="F13" s="1" t="s">
        <v>69</v>
      </c>
    </row>
    <row r="14" spans="1:8" x14ac:dyDescent="0.35">
      <c r="A14" s="1"/>
      <c r="B14" s="1" t="s">
        <v>257</v>
      </c>
      <c r="C14" s="79">
        <v>1.0000000000000001E-5</v>
      </c>
      <c r="D14" s="79">
        <v>1.2999999999999999E-4</v>
      </c>
      <c r="E14" s="72">
        <v>244264</v>
      </c>
      <c r="F14" s="1" t="s">
        <v>69</v>
      </c>
    </row>
    <row r="15" spans="1:8" x14ac:dyDescent="0.35">
      <c r="A15" s="1"/>
      <c r="B15" s="1"/>
      <c r="C15" s="79"/>
      <c r="D15" s="79"/>
      <c r="E15" s="1"/>
      <c r="F15" s="1"/>
    </row>
    <row r="16" spans="1:8" x14ac:dyDescent="0.35">
      <c r="A16" s="1" t="s">
        <v>108</v>
      </c>
      <c r="B16" s="1"/>
      <c r="C16" s="79">
        <v>5.389E-2</v>
      </c>
      <c r="D16" s="79">
        <v>1</v>
      </c>
      <c r="E16" s="72">
        <v>1818866413</v>
      </c>
      <c r="F16" s="1" t="str">
        <f>F14</f>
        <v>US</v>
      </c>
    </row>
    <row r="17" spans="1:6" x14ac:dyDescent="0.35">
      <c r="A17" s="1" t="s">
        <v>258</v>
      </c>
      <c r="B17" s="1"/>
      <c r="C17" s="79"/>
      <c r="D17" s="79"/>
      <c r="E17" s="72">
        <v>33753193964</v>
      </c>
      <c r="F17" s="1" t="str">
        <f>F16</f>
        <v>US</v>
      </c>
    </row>
    <row r="18" spans="1:6" x14ac:dyDescent="0.35">
      <c r="A18" s="1" t="s">
        <v>107</v>
      </c>
      <c r="B18" s="1"/>
      <c r="C18" s="79"/>
      <c r="D18" s="79"/>
      <c r="E18" s="61">
        <v>23107</v>
      </c>
      <c r="F18" s="1" t="str">
        <f>F17</f>
        <v>US</v>
      </c>
    </row>
    <row r="19" spans="1:6" x14ac:dyDescent="0.35">
      <c r="A19" s="1"/>
      <c r="B19" s="1"/>
      <c r="C19" s="79"/>
      <c r="D19" s="79"/>
      <c r="E19" s="1"/>
      <c r="F19" s="1"/>
    </row>
    <row r="20" spans="1:6" x14ac:dyDescent="0.35">
      <c r="A20" s="1" t="s">
        <v>45</v>
      </c>
      <c r="B20" s="1" t="s">
        <v>249</v>
      </c>
      <c r="C20" s="79">
        <v>2.3869999999999999E-2</v>
      </c>
      <c r="D20" s="79">
        <v>0.56505000000000005</v>
      </c>
      <c r="E20" s="72">
        <v>1395340</v>
      </c>
      <c r="F20" s="1" t="s">
        <v>45</v>
      </c>
    </row>
    <row r="21" spans="1:6" x14ac:dyDescent="0.35">
      <c r="A21" s="1"/>
      <c r="B21" s="1" t="s">
        <v>251</v>
      </c>
      <c r="C21" s="79">
        <v>1.3220000000000001E-2</v>
      </c>
      <c r="D21" s="79">
        <v>0.31291000000000002</v>
      </c>
      <c r="E21" s="72">
        <v>772698</v>
      </c>
      <c r="F21" s="1" t="s">
        <v>45</v>
      </c>
    </row>
    <row r="22" spans="1:6" x14ac:dyDescent="0.35">
      <c r="A22" s="1"/>
      <c r="B22" s="1" t="s">
        <v>210</v>
      </c>
      <c r="C22" s="79">
        <v>3.1099999999999999E-3</v>
      </c>
      <c r="D22" s="79">
        <v>7.374E-2</v>
      </c>
      <c r="E22" s="72">
        <v>182098</v>
      </c>
      <c r="F22" s="1" t="s">
        <v>45</v>
      </c>
    </row>
    <row r="23" spans="1:6" x14ac:dyDescent="0.35">
      <c r="A23" s="1"/>
      <c r="B23" s="1" t="s">
        <v>250</v>
      </c>
      <c r="C23" s="79">
        <v>1.5900000000000001E-3</v>
      </c>
      <c r="D23" s="79">
        <v>3.7690000000000001E-2</v>
      </c>
      <c r="E23" s="72">
        <v>93081</v>
      </c>
      <c r="F23" s="1" t="s">
        <v>45</v>
      </c>
    </row>
    <row r="24" spans="1:6" x14ac:dyDescent="0.35">
      <c r="A24" s="1"/>
      <c r="B24" s="1" t="s">
        <v>257</v>
      </c>
      <c r="C24" s="79">
        <v>4.4999999999999999E-4</v>
      </c>
      <c r="D24" s="79">
        <v>1.06E-2</v>
      </c>
      <c r="E24" s="72">
        <v>26184</v>
      </c>
      <c r="F24" s="1" t="s">
        <v>45</v>
      </c>
    </row>
    <row r="25" spans="1:6" x14ac:dyDescent="0.35">
      <c r="A25" s="1"/>
      <c r="B25" s="1" t="s">
        <v>254</v>
      </c>
      <c r="C25" s="79">
        <v>0</v>
      </c>
      <c r="D25" s="79">
        <v>0</v>
      </c>
      <c r="E25" s="72">
        <v>0</v>
      </c>
      <c r="F25" s="1" t="s">
        <v>45</v>
      </c>
    </row>
    <row r="26" spans="1:6" x14ac:dyDescent="0.35">
      <c r="A26" s="1"/>
      <c r="B26" s="1" t="s">
        <v>252</v>
      </c>
      <c r="C26" s="79">
        <v>0</v>
      </c>
      <c r="D26" s="79">
        <v>0</v>
      </c>
      <c r="E26" s="72">
        <v>0</v>
      </c>
      <c r="F26" s="1" t="s">
        <v>45</v>
      </c>
    </row>
    <row r="27" spans="1:6" x14ac:dyDescent="0.35">
      <c r="A27" s="1"/>
      <c r="B27" s="1" t="s">
        <v>255</v>
      </c>
      <c r="C27" s="79">
        <v>0</v>
      </c>
      <c r="D27" s="79">
        <v>0</v>
      </c>
      <c r="E27" s="72">
        <v>0</v>
      </c>
      <c r="F27" s="1" t="s">
        <v>45</v>
      </c>
    </row>
    <row r="28" spans="1:6" x14ac:dyDescent="0.35">
      <c r="A28" s="1"/>
      <c r="B28" s="1" t="s">
        <v>253</v>
      </c>
      <c r="C28" s="79">
        <v>0</v>
      </c>
      <c r="D28" s="79">
        <v>0</v>
      </c>
      <c r="E28" s="72">
        <v>0</v>
      </c>
      <c r="F28" s="1" t="s">
        <v>45</v>
      </c>
    </row>
    <row r="29" spans="1:6" x14ac:dyDescent="0.35">
      <c r="A29" s="1"/>
      <c r="B29" s="1" t="s">
        <v>256</v>
      </c>
      <c r="C29" s="79">
        <v>0</v>
      </c>
      <c r="D29" s="79">
        <v>0</v>
      </c>
      <c r="E29" s="72">
        <v>0</v>
      </c>
      <c r="F29" s="1" t="s">
        <v>45</v>
      </c>
    </row>
    <row r="30" spans="1:6" x14ac:dyDescent="0.35">
      <c r="A30" s="1"/>
      <c r="B30" s="1" t="s">
        <v>316</v>
      </c>
      <c r="C30" s="79">
        <v>0</v>
      </c>
      <c r="D30" s="79">
        <v>0</v>
      </c>
      <c r="E30" s="72">
        <v>0</v>
      </c>
      <c r="F30" s="1" t="s">
        <v>45</v>
      </c>
    </row>
    <row r="31" spans="1:6" x14ac:dyDescent="0.35">
      <c r="A31" s="1"/>
      <c r="B31" s="1"/>
      <c r="C31" s="79"/>
      <c r="D31" s="79"/>
      <c r="E31" s="1"/>
      <c r="F31" s="1"/>
    </row>
    <row r="32" spans="1:6" x14ac:dyDescent="0.35">
      <c r="A32" s="1" t="s">
        <v>108</v>
      </c>
      <c r="B32" s="1"/>
      <c r="C32" s="79">
        <v>4.224E-2</v>
      </c>
      <c r="D32" s="79">
        <v>1</v>
      </c>
      <c r="E32" s="72">
        <v>2469401</v>
      </c>
      <c r="F32" s="1" t="str">
        <f>F30</f>
        <v>AK</v>
      </c>
    </row>
    <row r="33" spans="1:6" x14ac:dyDescent="0.35">
      <c r="A33" s="1" t="s">
        <v>258</v>
      </c>
      <c r="B33" s="1"/>
      <c r="C33" s="79"/>
      <c r="D33" s="79"/>
      <c r="E33" s="72">
        <v>58467571</v>
      </c>
      <c r="F33" s="1" t="str">
        <f>F32</f>
        <v>AK</v>
      </c>
    </row>
    <row r="34" spans="1:6" x14ac:dyDescent="0.35">
      <c r="A34" s="1" t="s">
        <v>107</v>
      </c>
      <c r="B34" s="1"/>
      <c r="C34" s="79"/>
      <c r="D34" s="79"/>
      <c r="E34" s="1">
        <v>495</v>
      </c>
      <c r="F34" s="1" t="str">
        <f>F33</f>
        <v>AK</v>
      </c>
    </row>
    <row r="35" spans="1:6" x14ac:dyDescent="0.35">
      <c r="A35" s="1"/>
      <c r="B35" s="1"/>
      <c r="C35" s="79"/>
      <c r="D35" s="79"/>
      <c r="E35" s="1"/>
      <c r="F35" s="1"/>
    </row>
    <row r="36" spans="1:6" x14ac:dyDescent="0.35">
      <c r="A36" s="1" t="s">
        <v>16</v>
      </c>
      <c r="B36" s="1" t="s">
        <v>249</v>
      </c>
      <c r="C36" s="79">
        <v>1.091E-2</v>
      </c>
      <c r="D36" s="79">
        <v>0.72862000000000005</v>
      </c>
      <c r="E36" s="72">
        <v>717656</v>
      </c>
      <c r="F36" s="1" t="s">
        <v>16</v>
      </c>
    </row>
    <row r="37" spans="1:6" x14ac:dyDescent="0.35">
      <c r="A37" s="1"/>
      <c r="B37" s="1" t="s">
        <v>250</v>
      </c>
      <c r="C37" s="79">
        <v>4.0600000000000002E-3</v>
      </c>
      <c r="D37" s="79">
        <v>0.27138000000000001</v>
      </c>
      <c r="E37" s="72">
        <v>267295</v>
      </c>
      <c r="F37" s="1" t="s">
        <v>16</v>
      </c>
    </row>
    <row r="38" spans="1:6" x14ac:dyDescent="0.35">
      <c r="A38" s="1"/>
      <c r="B38" s="1" t="s">
        <v>257</v>
      </c>
      <c r="C38" s="79">
        <v>0</v>
      </c>
      <c r="D38" s="79">
        <v>0</v>
      </c>
      <c r="E38" s="72">
        <v>0</v>
      </c>
      <c r="F38" s="1" t="s">
        <v>16</v>
      </c>
    </row>
    <row r="39" spans="1:6" x14ac:dyDescent="0.35">
      <c r="A39" s="1"/>
      <c r="B39" s="1" t="s">
        <v>254</v>
      </c>
      <c r="C39" s="79">
        <v>0</v>
      </c>
      <c r="D39" s="79">
        <v>0</v>
      </c>
      <c r="E39" s="72">
        <v>0</v>
      </c>
      <c r="F39" s="1" t="s">
        <v>16</v>
      </c>
    </row>
    <row r="40" spans="1:6" x14ac:dyDescent="0.35">
      <c r="A40" s="1"/>
      <c r="B40" s="1" t="s">
        <v>251</v>
      </c>
      <c r="C40" s="79">
        <v>0</v>
      </c>
      <c r="D40" s="79">
        <v>0</v>
      </c>
      <c r="E40" s="72">
        <v>0</v>
      </c>
      <c r="F40" s="1" t="s">
        <v>16</v>
      </c>
    </row>
    <row r="41" spans="1:6" x14ac:dyDescent="0.35">
      <c r="A41" s="1"/>
      <c r="B41" s="1" t="s">
        <v>210</v>
      </c>
      <c r="C41" s="79">
        <v>0</v>
      </c>
      <c r="D41" s="79">
        <v>0</v>
      </c>
      <c r="E41" s="72">
        <v>0</v>
      </c>
      <c r="F41" s="1" t="s">
        <v>16</v>
      </c>
    </row>
    <row r="42" spans="1:6" x14ac:dyDescent="0.35">
      <c r="A42" s="1"/>
      <c r="B42" s="1" t="s">
        <v>252</v>
      </c>
      <c r="C42" s="79">
        <v>0</v>
      </c>
      <c r="D42" s="79">
        <v>0</v>
      </c>
      <c r="E42" s="72">
        <v>0</v>
      </c>
      <c r="F42" s="1" t="s">
        <v>16</v>
      </c>
    </row>
    <row r="43" spans="1:6" x14ac:dyDescent="0.35">
      <c r="A43" s="1"/>
      <c r="B43" s="1" t="s">
        <v>255</v>
      </c>
      <c r="C43" s="79">
        <v>0</v>
      </c>
      <c r="D43" s="79">
        <v>0</v>
      </c>
      <c r="E43" s="72">
        <v>0</v>
      </c>
      <c r="F43" s="1" t="s">
        <v>16</v>
      </c>
    </row>
    <row r="44" spans="1:6" x14ac:dyDescent="0.35">
      <c r="A44" s="1"/>
      <c r="B44" s="1" t="s">
        <v>253</v>
      </c>
      <c r="C44" s="79">
        <v>0</v>
      </c>
      <c r="D44" s="79">
        <v>0</v>
      </c>
      <c r="E44" s="72">
        <v>0</v>
      </c>
      <c r="F44" s="1" t="s">
        <v>16</v>
      </c>
    </row>
    <row r="45" spans="1:6" x14ac:dyDescent="0.35">
      <c r="A45" s="1"/>
      <c r="B45" s="1" t="s">
        <v>256</v>
      </c>
      <c r="C45" s="79">
        <v>0</v>
      </c>
      <c r="D45" s="79">
        <v>0</v>
      </c>
      <c r="E45" s="72">
        <v>0</v>
      </c>
      <c r="F45" s="1" t="s">
        <v>16</v>
      </c>
    </row>
    <row r="46" spans="1:6" x14ac:dyDescent="0.35">
      <c r="A46" s="1"/>
      <c r="B46" s="1" t="s">
        <v>316</v>
      </c>
      <c r="C46" s="79">
        <v>0</v>
      </c>
      <c r="D46" s="79">
        <v>0</v>
      </c>
      <c r="E46" s="72">
        <v>0</v>
      </c>
      <c r="F46" s="1" t="s">
        <v>16</v>
      </c>
    </row>
    <row r="47" spans="1:6" x14ac:dyDescent="0.35">
      <c r="A47" s="1"/>
      <c r="B47" s="1"/>
      <c r="C47" s="79"/>
      <c r="D47" s="79"/>
      <c r="E47" s="1"/>
      <c r="F47" s="1"/>
    </row>
    <row r="48" spans="1:6" x14ac:dyDescent="0.35">
      <c r="A48" s="1" t="s">
        <v>108</v>
      </c>
      <c r="B48" s="1"/>
      <c r="C48" s="79">
        <v>1.498E-2</v>
      </c>
      <c r="D48" s="79">
        <v>1</v>
      </c>
      <c r="E48" s="72">
        <v>984952</v>
      </c>
      <c r="F48" s="1" t="str">
        <f>F46</f>
        <v>AL</v>
      </c>
    </row>
    <row r="49" spans="1:6" x14ac:dyDescent="0.35">
      <c r="A49" s="1" t="s">
        <v>258</v>
      </c>
      <c r="B49" s="1"/>
      <c r="C49" s="79"/>
      <c r="D49" s="79"/>
      <c r="E49" s="72">
        <v>65768504</v>
      </c>
      <c r="F49" s="1" t="str">
        <f>F48</f>
        <v>AL</v>
      </c>
    </row>
    <row r="50" spans="1:6" x14ac:dyDescent="0.35">
      <c r="A50" s="1" t="s">
        <v>107</v>
      </c>
      <c r="B50" s="1"/>
      <c r="C50" s="79"/>
      <c r="D50" s="79"/>
      <c r="E50" s="1">
        <v>487</v>
      </c>
      <c r="F50" s="1" t="str">
        <f>F49</f>
        <v>AL</v>
      </c>
    </row>
    <row r="51" spans="1:6" x14ac:dyDescent="0.35">
      <c r="A51" s="1"/>
      <c r="B51" s="1"/>
      <c r="C51" s="79"/>
      <c r="D51" s="79"/>
      <c r="E51" s="1"/>
      <c r="F51" s="1"/>
    </row>
    <row r="52" spans="1:6" x14ac:dyDescent="0.35">
      <c r="A52" s="1" t="s">
        <v>24</v>
      </c>
      <c r="B52" s="1" t="s">
        <v>249</v>
      </c>
      <c r="C52" s="79">
        <v>1.7559999999999999E-2</v>
      </c>
      <c r="D52" s="79">
        <v>0.71509999999999996</v>
      </c>
      <c r="E52" s="72">
        <v>1248656</v>
      </c>
      <c r="F52" s="1" t="s">
        <v>24</v>
      </c>
    </row>
    <row r="53" spans="1:6" x14ac:dyDescent="0.35">
      <c r="A53" s="1"/>
      <c r="B53" s="1" t="s">
        <v>250</v>
      </c>
      <c r="C53" s="79">
        <v>5.0499999999999998E-3</v>
      </c>
      <c r="D53" s="79">
        <v>0.20574000000000001</v>
      </c>
      <c r="E53" s="72">
        <v>359254</v>
      </c>
      <c r="F53" s="1" t="s">
        <v>24</v>
      </c>
    </row>
    <row r="54" spans="1:6" x14ac:dyDescent="0.35">
      <c r="A54" s="1"/>
      <c r="B54" s="1" t="s">
        <v>316</v>
      </c>
      <c r="C54" s="79">
        <v>1.9400000000000001E-3</v>
      </c>
      <c r="D54" s="79">
        <v>7.9159999999999994E-2</v>
      </c>
      <c r="E54" s="72">
        <v>138219</v>
      </c>
      <c r="F54" s="1" t="s">
        <v>24</v>
      </c>
    </row>
    <row r="55" spans="1:6" x14ac:dyDescent="0.35">
      <c r="A55" s="1"/>
      <c r="B55" s="1" t="s">
        <v>257</v>
      </c>
      <c r="C55" s="79">
        <v>0</v>
      </c>
      <c r="D55" s="79">
        <v>0</v>
      </c>
      <c r="E55" s="72">
        <v>0</v>
      </c>
      <c r="F55" s="1" t="s">
        <v>24</v>
      </c>
    </row>
    <row r="56" spans="1:6" x14ac:dyDescent="0.35">
      <c r="A56" s="1"/>
      <c r="B56" s="1" t="s">
        <v>254</v>
      </c>
      <c r="C56" s="79">
        <v>0</v>
      </c>
      <c r="D56" s="79">
        <v>0</v>
      </c>
      <c r="E56" s="72">
        <v>0</v>
      </c>
      <c r="F56" s="1" t="s">
        <v>24</v>
      </c>
    </row>
    <row r="57" spans="1:6" x14ac:dyDescent="0.35">
      <c r="A57" s="1"/>
      <c r="B57" s="1" t="s">
        <v>251</v>
      </c>
      <c r="C57" s="79">
        <v>0</v>
      </c>
      <c r="D57" s="79">
        <v>0</v>
      </c>
      <c r="E57" s="72">
        <v>0</v>
      </c>
      <c r="F57" s="1" t="s">
        <v>24</v>
      </c>
    </row>
    <row r="58" spans="1:6" x14ac:dyDescent="0.35">
      <c r="A58" s="1"/>
      <c r="B58" s="1" t="s">
        <v>210</v>
      </c>
      <c r="C58" s="79">
        <v>0</v>
      </c>
      <c r="D58" s="79">
        <v>0</v>
      </c>
      <c r="E58" s="72">
        <v>0</v>
      </c>
      <c r="F58" s="1" t="s">
        <v>24</v>
      </c>
    </row>
    <row r="59" spans="1:6" x14ac:dyDescent="0.35">
      <c r="A59" s="1"/>
      <c r="B59" s="1" t="s">
        <v>252</v>
      </c>
      <c r="C59" s="79">
        <v>0</v>
      </c>
      <c r="D59" s="79">
        <v>0</v>
      </c>
      <c r="E59" s="72">
        <v>0</v>
      </c>
      <c r="F59" s="1" t="s">
        <v>24</v>
      </c>
    </row>
    <row r="60" spans="1:6" x14ac:dyDescent="0.35">
      <c r="A60" s="1"/>
      <c r="B60" s="1" t="s">
        <v>255</v>
      </c>
      <c r="C60" s="79">
        <v>0</v>
      </c>
      <c r="D60" s="79">
        <v>0</v>
      </c>
      <c r="E60" s="72">
        <v>0</v>
      </c>
      <c r="F60" s="1" t="s">
        <v>24</v>
      </c>
    </row>
    <row r="61" spans="1:6" x14ac:dyDescent="0.35">
      <c r="A61" s="1"/>
      <c r="B61" s="1" t="s">
        <v>253</v>
      </c>
      <c r="C61" s="79">
        <v>0</v>
      </c>
      <c r="D61" s="79">
        <v>0</v>
      </c>
      <c r="E61" s="72">
        <v>0</v>
      </c>
      <c r="F61" s="1" t="s">
        <v>24</v>
      </c>
    </row>
    <row r="62" spans="1:6" x14ac:dyDescent="0.35">
      <c r="A62" s="1"/>
      <c r="B62" s="1" t="s">
        <v>256</v>
      </c>
      <c r="C62" s="79">
        <v>0</v>
      </c>
      <c r="D62" s="79">
        <v>0</v>
      </c>
      <c r="E62" s="72">
        <v>0</v>
      </c>
      <c r="F62" s="1" t="s">
        <v>24</v>
      </c>
    </row>
    <row r="63" spans="1:6" x14ac:dyDescent="0.35">
      <c r="A63" s="1"/>
      <c r="B63" s="1"/>
      <c r="C63" s="79"/>
      <c r="D63" s="79"/>
      <c r="E63" s="1"/>
      <c r="F63" s="1"/>
    </row>
    <row r="64" spans="1:6" x14ac:dyDescent="0.35">
      <c r="A64" s="1" t="s">
        <v>108</v>
      </c>
      <c r="B64" s="1"/>
      <c r="C64" s="79">
        <v>2.4559999999999998E-2</v>
      </c>
      <c r="D64" s="79">
        <v>1</v>
      </c>
      <c r="E64" s="72">
        <v>1746129</v>
      </c>
      <c r="F64" s="1" t="str">
        <f>F62</f>
        <v>AR</v>
      </c>
    </row>
    <row r="65" spans="1:6" x14ac:dyDescent="0.35">
      <c r="A65" s="1" t="s">
        <v>258</v>
      </c>
      <c r="B65" s="1"/>
      <c r="C65" s="79"/>
      <c r="D65" s="79"/>
      <c r="E65" s="72">
        <v>71088748</v>
      </c>
      <c r="F65" s="1" t="str">
        <f>F64</f>
        <v>AR</v>
      </c>
    </row>
    <row r="66" spans="1:6" x14ac:dyDescent="0.35">
      <c r="A66" s="1" t="s">
        <v>107</v>
      </c>
      <c r="B66" s="1"/>
      <c r="C66" s="79"/>
      <c r="D66" s="79"/>
      <c r="E66" s="1">
        <v>479</v>
      </c>
      <c r="F66" s="1" t="str">
        <f>F65</f>
        <v>AR</v>
      </c>
    </row>
    <row r="67" spans="1:6" x14ac:dyDescent="0.35">
      <c r="A67" s="1"/>
      <c r="B67" s="1"/>
      <c r="C67" s="79"/>
      <c r="D67" s="79"/>
      <c r="E67" s="1"/>
      <c r="F67" s="1"/>
    </row>
    <row r="68" spans="1:6" x14ac:dyDescent="0.35">
      <c r="A68" s="1" t="s">
        <v>46</v>
      </c>
      <c r="B68" s="1" t="s">
        <v>210</v>
      </c>
      <c r="C68" s="79">
        <v>2.2710000000000001E-2</v>
      </c>
      <c r="D68" s="79">
        <v>0.39189000000000002</v>
      </c>
      <c r="E68" s="72">
        <v>6308117</v>
      </c>
      <c r="F68" s="1" t="s">
        <v>46</v>
      </c>
    </row>
    <row r="69" spans="1:6" x14ac:dyDescent="0.35">
      <c r="A69" s="1"/>
      <c r="B69" s="1" t="s">
        <v>250</v>
      </c>
      <c r="C69" s="79">
        <v>9.6600000000000002E-3</v>
      </c>
      <c r="D69" s="79">
        <v>0.16667999999999999</v>
      </c>
      <c r="E69" s="72">
        <v>2683088</v>
      </c>
      <c r="F69" s="1" t="s">
        <v>46</v>
      </c>
    </row>
    <row r="70" spans="1:6" x14ac:dyDescent="0.35">
      <c r="A70" s="1"/>
      <c r="B70" s="1" t="s">
        <v>251</v>
      </c>
      <c r="C70" s="79">
        <v>9.0900000000000009E-3</v>
      </c>
      <c r="D70" s="79">
        <v>0.15692999999999999</v>
      </c>
      <c r="E70" s="72">
        <v>2526154</v>
      </c>
      <c r="F70" s="1" t="s">
        <v>46</v>
      </c>
    </row>
    <row r="71" spans="1:6" x14ac:dyDescent="0.35">
      <c r="A71" s="1"/>
      <c r="B71" s="1" t="s">
        <v>255</v>
      </c>
      <c r="C71" s="79">
        <v>8.0199999999999994E-3</v>
      </c>
      <c r="D71" s="79">
        <v>0.13849</v>
      </c>
      <c r="E71" s="72">
        <v>2229174</v>
      </c>
      <c r="F71" s="1" t="s">
        <v>46</v>
      </c>
    </row>
    <row r="72" spans="1:6" x14ac:dyDescent="0.35">
      <c r="A72" s="1"/>
      <c r="B72" s="1" t="s">
        <v>249</v>
      </c>
      <c r="C72" s="79">
        <v>5.2900000000000004E-3</v>
      </c>
      <c r="D72" s="79">
        <v>9.1219999999999996E-2</v>
      </c>
      <c r="E72" s="72">
        <v>1468426</v>
      </c>
      <c r="F72" s="1" t="s">
        <v>46</v>
      </c>
    </row>
    <row r="73" spans="1:6" x14ac:dyDescent="0.35">
      <c r="A73" s="1"/>
      <c r="B73" s="1" t="s">
        <v>256</v>
      </c>
      <c r="C73" s="79">
        <v>1.6800000000000001E-3</v>
      </c>
      <c r="D73" s="79">
        <v>2.8979999999999999E-2</v>
      </c>
      <c r="E73" s="72">
        <v>466546</v>
      </c>
      <c r="F73" s="1" t="s">
        <v>46</v>
      </c>
    </row>
    <row r="74" spans="1:6" x14ac:dyDescent="0.35">
      <c r="A74" s="1"/>
      <c r="B74" s="1" t="s">
        <v>254</v>
      </c>
      <c r="C74" s="79">
        <v>1.49E-3</v>
      </c>
      <c r="D74" s="79">
        <v>2.58E-2</v>
      </c>
      <c r="E74" s="72">
        <v>415319</v>
      </c>
      <c r="F74" s="1" t="s">
        <v>46</v>
      </c>
    </row>
    <row r="75" spans="1:6" x14ac:dyDescent="0.35">
      <c r="A75" s="1"/>
      <c r="B75" s="1" t="s">
        <v>257</v>
      </c>
      <c r="C75" s="79">
        <v>0</v>
      </c>
      <c r="D75" s="79">
        <v>0</v>
      </c>
      <c r="E75" s="72">
        <v>0</v>
      </c>
      <c r="F75" s="1" t="s">
        <v>46</v>
      </c>
    </row>
    <row r="76" spans="1:6" x14ac:dyDescent="0.35">
      <c r="A76" s="1"/>
      <c r="B76" s="1" t="s">
        <v>252</v>
      </c>
      <c r="C76" s="79">
        <v>0</v>
      </c>
      <c r="D76" s="79">
        <v>0</v>
      </c>
      <c r="E76" s="72">
        <v>0</v>
      </c>
      <c r="F76" s="1" t="s">
        <v>46</v>
      </c>
    </row>
    <row r="77" spans="1:6" x14ac:dyDescent="0.35">
      <c r="A77" s="1"/>
      <c r="B77" s="1" t="s">
        <v>253</v>
      </c>
      <c r="C77" s="79">
        <v>0</v>
      </c>
      <c r="D77" s="79">
        <v>0</v>
      </c>
      <c r="E77" s="72">
        <v>0</v>
      </c>
      <c r="F77" s="1" t="s">
        <v>46</v>
      </c>
    </row>
    <row r="78" spans="1:6" x14ac:dyDescent="0.35">
      <c r="A78" s="1"/>
      <c r="B78" s="1" t="s">
        <v>316</v>
      </c>
      <c r="C78" s="79">
        <v>0</v>
      </c>
      <c r="D78" s="79">
        <v>0</v>
      </c>
      <c r="E78" s="72">
        <v>0</v>
      </c>
      <c r="F78" s="1" t="s">
        <v>46</v>
      </c>
    </row>
    <row r="79" spans="1:6" x14ac:dyDescent="0.35">
      <c r="A79" s="1"/>
      <c r="B79" s="1"/>
      <c r="C79" s="79"/>
      <c r="D79" s="79"/>
      <c r="E79" s="1"/>
      <c r="F79" s="1"/>
    </row>
    <row r="80" spans="1:6" x14ac:dyDescent="0.35">
      <c r="A80" s="1" t="s">
        <v>108</v>
      </c>
      <c r="B80" s="1"/>
      <c r="C80" s="79">
        <v>5.7939999999999998E-2</v>
      </c>
      <c r="D80" s="79">
        <v>1</v>
      </c>
      <c r="E80" s="72">
        <v>16096824</v>
      </c>
      <c r="F80" s="1" t="str">
        <f>F78</f>
        <v>AZ</v>
      </c>
    </row>
    <row r="81" spans="1:6" x14ac:dyDescent="0.35">
      <c r="A81" s="1" t="s">
        <v>258</v>
      </c>
      <c r="B81" s="1"/>
      <c r="C81" s="79"/>
      <c r="D81" s="79"/>
      <c r="E81" s="72">
        <v>277818872</v>
      </c>
      <c r="F81" s="1" t="str">
        <f>F80</f>
        <v>AZ</v>
      </c>
    </row>
    <row r="82" spans="1:6" x14ac:dyDescent="0.35">
      <c r="A82" s="1" t="s">
        <v>107</v>
      </c>
      <c r="B82" s="1"/>
      <c r="C82" s="79"/>
      <c r="D82" s="79"/>
      <c r="E82" s="1">
        <v>481</v>
      </c>
      <c r="F82" s="1" t="str">
        <f>F81</f>
        <v>AZ</v>
      </c>
    </row>
    <row r="83" spans="1:6" x14ac:dyDescent="0.35">
      <c r="A83" s="1"/>
      <c r="B83" s="1"/>
      <c r="C83" s="79"/>
      <c r="D83" s="79"/>
      <c r="E83" s="1"/>
      <c r="F83" s="1"/>
    </row>
    <row r="84" spans="1:6" x14ac:dyDescent="0.35">
      <c r="A84" s="1" t="s">
        <v>47</v>
      </c>
      <c r="B84" s="1" t="s">
        <v>249</v>
      </c>
      <c r="C84" s="79">
        <v>3.8100000000000002E-2</v>
      </c>
      <c r="D84" s="79">
        <v>0.62119000000000002</v>
      </c>
      <c r="E84" s="72">
        <v>249121347</v>
      </c>
      <c r="F84" s="1" t="s">
        <v>47</v>
      </c>
    </row>
    <row r="85" spans="1:6" x14ac:dyDescent="0.35">
      <c r="A85" s="1"/>
      <c r="B85" s="1" t="s">
        <v>250</v>
      </c>
      <c r="C85" s="79">
        <v>2.0719999999999999E-2</v>
      </c>
      <c r="D85" s="79">
        <v>0.33777000000000001</v>
      </c>
      <c r="E85" s="72">
        <v>135458727</v>
      </c>
      <c r="F85" s="1" t="s">
        <v>47</v>
      </c>
    </row>
    <row r="86" spans="1:6" x14ac:dyDescent="0.35">
      <c r="A86" s="1"/>
      <c r="B86" s="1" t="s">
        <v>251</v>
      </c>
      <c r="C86" s="79">
        <v>1.4300000000000001E-3</v>
      </c>
      <c r="D86" s="79">
        <v>2.3300000000000001E-2</v>
      </c>
      <c r="E86" s="72">
        <v>9344993</v>
      </c>
      <c r="F86" s="1" t="s">
        <v>47</v>
      </c>
    </row>
    <row r="87" spans="1:6" x14ac:dyDescent="0.35">
      <c r="A87" s="1"/>
      <c r="B87" s="1" t="s">
        <v>316</v>
      </c>
      <c r="C87" s="79">
        <v>1.09E-3</v>
      </c>
      <c r="D87" s="79">
        <v>1.7729999999999999E-2</v>
      </c>
      <c r="E87" s="72">
        <v>7111716</v>
      </c>
      <c r="F87" s="1" t="s">
        <v>47</v>
      </c>
    </row>
    <row r="88" spans="1:6" x14ac:dyDescent="0.35">
      <c r="A88" s="1"/>
      <c r="B88" s="1" t="s">
        <v>257</v>
      </c>
      <c r="C88" s="79">
        <v>0</v>
      </c>
      <c r="D88" s="79">
        <v>0</v>
      </c>
      <c r="E88" s="72">
        <v>0</v>
      </c>
      <c r="F88" s="1" t="s">
        <v>47</v>
      </c>
    </row>
    <row r="89" spans="1:6" x14ac:dyDescent="0.35">
      <c r="A89" s="1"/>
      <c r="B89" s="1" t="s">
        <v>254</v>
      </c>
      <c r="C89" s="79">
        <v>0</v>
      </c>
      <c r="D89" s="79">
        <v>0</v>
      </c>
      <c r="E89" s="72">
        <v>0</v>
      </c>
      <c r="F89" s="1" t="s">
        <v>47</v>
      </c>
    </row>
    <row r="90" spans="1:6" x14ac:dyDescent="0.35">
      <c r="A90" s="1"/>
      <c r="B90" s="1" t="s">
        <v>210</v>
      </c>
      <c r="C90" s="79">
        <v>0</v>
      </c>
      <c r="D90" s="79">
        <v>0</v>
      </c>
      <c r="E90" s="72">
        <v>0</v>
      </c>
      <c r="F90" s="1" t="s">
        <v>47</v>
      </c>
    </row>
    <row r="91" spans="1:6" x14ac:dyDescent="0.35">
      <c r="A91" s="1"/>
      <c r="B91" s="1" t="s">
        <v>252</v>
      </c>
      <c r="C91" s="79">
        <v>0</v>
      </c>
      <c r="D91" s="79">
        <v>0</v>
      </c>
      <c r="E91" s="72">
        <v>0</v>
      </c>
      <c r="F91" s="1" t="s">
        <v>47</v>
      </c>
    </row>
    <row r="92" spans="1:6" x14ac:dyDescent="0.35">
      <c r="A92" s="1"/>
      <c r="B92" s="1" t="s">
        <v>255</v>
      </c>
      <c r="C92" s="79">
        <v>0</v>
      </c>
      <c r="D92" s="79">
        <v>0</v>
      </c>
      <c r="E92" s="72">
        <v>0</v>
      </c>
      <c r="F92" s="1" t="s">
        <v>47</v>
      </c>
    </row>
    <row r="93" spans="1:6" x14ac:dyDescent="0.35">
      <c r="A93" s="1"/>
      <c r="B93" s="1" t="s">
        <v>253</v>
      </c>
      <c r="C93" s="79">
        <v>0</v>
      </c>
      <c r="D93" s="79">
        <v>0</v>
      </c>
      <c r="E93" s="72">
        <v>0</v>
      </c>
      <c r="F93" s="1" t="s">
        <v>47</v>
      </c>
    </row>
    <row r="94" spans="1:6" x14ac:dyDescent="0.35">
      <c r="A94" s="1"/>
      <c r="B94" s="1" t="s">
        <v>256</v>
      </c>
      <c r="C94" s="79">
        <v>0</v>
      </c>
      <c r="D94" s="79">
        <v>0</v>
      </c>
      <c r="E94" s="72">
        <v>0</v>
      </c>
      <c r="F94" s="1" t="s">
        <v>47</v>
      </c>
    </row>
    <row r="95" spans="1:6" x14ac:dyDescent="0.35">
      <c r="A95" s="1"/>
      <c r="B95" s="1"/>
      <c r="C95" s="79"/>
      <c r="D95" s="79"/>
      <c r="E95" s="1"/>
      <c r="F95" s="1"/>
    </row>
    <row r="96" spans="1:6" x14ac:dyDescent="0.35">
      <c r="A96" s="1" t="s">
        <v>108</v>
      </c>
      <c r="B96" s="1"/>
      <c r="C96" s="79">
        <v>6.1330000000000003E-2</v>
      </c>
      <c r="D96" s="79">
        <v>1</v>
      </c>
      <c r="E96" s="72">
        <v>401036783</v>
      </c>
      <c r="F96" s="1" t="str">
        <f>F94</f>
        <v>CA</v>
      </c>
    </row>
    <row r="97" spans="1:6" x14ac:dyDescent="0.35">
      <c r="A97" s="1" t="s">
        <v>258</v>
      </c>
      <c r="B97" s="1"/>
      <c r="C97" s="79"/>
      <c r="D97" s="79"/>
      <c r="E97" s="72">
        <v>6538866864</v>
      </c>
      <c r="F97" s="1" t="str">
        <f>F96</f>
        <v>CA</v>
      </c>
    </row>
    <row r="98" spans="1:6" x14ac:dyDescent="0.35">
      <c r="A98" s="1" t="s">
        <v>107</v>
      </c>
      <c r="B98" s="1"/>
      <c r="C98" s="79"/>
      <c r="D98" s="79"/>
      <c r="E98" s="1">
        <v>520</v>
      </c>
      <c r="F98" s="1" t="str">
        <f>F97</f>
        <v>CA</v>
      </c>
    </row>
    <row r="99" spans="1:6" x14ac:dyDescent="0.35">
      <c r="A99" s="1"/>
      <c r="B99" s="1"/>
      <c r="C99" s="79"/>
      <c r="D99" s="79"/>
      <c r="E99" s="1"/>
      <c r="F99" s="1"/>
    </row>
    <row r="100" spans="1:6" x14ac:dyDescent="0.35">
      <c r="A100" s="1" t="s">
        <v>25</v>
      </c>
      <c r="B100" s="1" t="s">
        <v>249</v>
      </c>
      <c r="C100" s="79">
        <v>4.6100000000000004E-3</v>
      </c>
      <c r="D100" s="79">
        <v>0.64458000000000004</v>
      </c>
      <c r="E100" s="72">
        <v>2424455</v>
      </c>
      <c r="F100" s="1" t="s">
        <v>25</v>
      </c>
    </row>
    <row r="101" spans="1:6" x14ac:dyDescent="0.35">
      <c r="A101" s="1"/>
      <c r="B101" s="1" t="s">
        <v>316</v>
      </c>
      <c r="C101" s="79">
        <v>2.5400000000000002E-3</v>
      </c>
      <c r="D101" s="79">
        <v>0.35542000000000001</v>
      </c>
      <c r="E101" s="72">
        <v>1336831</v>
      </c>
      <c r="F101" s="1" t="s">
        <v>25</v>
      </c>
    </row>
    <row r="102" spans="1:6" x14ac:dyDescent="0.35">
      <c r="A102" s="1"/>
      <c r="B102" s="1" t="s">
        <v>257</v>
      </c>
      <c r="C102" s="79">
        <v>0</v>
      </c>
      <c r="D102" s="79">
        <v>0</v>
      </c>
      <c r="E102" s="72">
        <v>0</v>
      </c>
      <c r="F102" s="1" t="s">
        <v>25</v>
      </c>
    </row>
    <row r="103" spans="1:6" x14ac:dyDescent="0.35">
      <c r="A103" s="1"/>
      <c r="B103" s="1" t="s">
        <v>254</v>
      </c>
      <c r="C103" s="79">
        <v>0</v>
      </c>
      <c r="D103" s="79">
        <v>0</v>
      </c>
      <c r="E103" s="72">
        <v>0</v>
      </c>
      <c r="F103" s="1" t="s">
        <v>25</v>
      </c>
    </row>
    <row r="104" spans="1:6" x14ac:dyDescent="0.35">
      <c r="A104" s="1"/>
      <c r="B104" s="1" t="s">
        <v>250</v>
      </c>
      <c r="C104" s="79">
        <v>0</v>
      </c>
      <c r="D104" s="79">
        <v>0</v>
      </c>
      <c r="E104" s="72">
        <v>0</v>
      </c>
      <c r="F104" s="1" t="s">
        <v>25</v>
      </c>
    </row>
    <row r="105" spans="1:6" x14ac:dyDescent="0.35">
      <c r="A105" s="1"/>
      <c r="B105" s="1" t="s">
        <v>251</v>
      </c>
      <c r="C105" s="79">
        <v>0</v>
      </c>
      <c r="D105" s="79">
        <v>0</v>
      </c>
      <c r="E105" s="72">
        <v>0</v>
      </c>
      <c r="F105" s="1" t="s">
        <v>25</v>
      </c>
    </row>
    <row r="106" spans="1:6" x14ac:dyDescent="0.35">
      <c r="A106" s="1"/>
      <c r="B106" s="1" t="s">
        <v>210</v>
      </c>
      <c r="C106" s="79">
        <v>0</v>
      </c>
      <c r="D106" s="79">
        <v>0</v>
      </c>
      <c r="E106" s="72">
        <v>0</v>
      </c>
      <c r="F106" s="1" t="s">
        <v>25</v>
      </c>
    </row>
    <row r="107" spans="1:6" x14ac:dyDescent="0.35">
      <c r="A107" s="1"/>
      <c r="B107" s="1" t="s">
        <v>252</v>
      </c>
      <c r="C107" s="79">
        <v>0</v>
      </c>
      <c r="D107" s="79">
        <v>0</v>
      </c>
      <c r="E107" s="72">
        <v>0</v>
      </c>
      <c r="F107" s="1" t="s">
        <v>25</v>
      </c>
    </row>
    <row r="108" spans="1:6" x14ac:dyDescent="0.35">
      <c r="A108" s="1"/>
      <c r="B108" s="1" t="s">
        <v>255</v>
      </c>
      <c r="C108" s="79">
        <v>0</v>
      </c>
      <c r="D108" s="79">
        <v>0</v>
      </c>
      <c r="E108" s="72">
        <v>0</v>
      </c>
      <c r="F108" s="1" t="s">
        <v>25</v>
      </c>
    </row>
    <row r="109" spans="1:6" x14ac:dyDescent="0.35">
      <c r="A109" s="1"/>
      <c r="B109" s="1" t="s">
        <v>253</v>
      </c>
      <c r="C109" s="79">
        <v>0</v>
      </c>
      <c r="D109" s="79">
        <v>0</v>
      </c>
      <c r="E109" s="72">
        <v>0</v>
      </c>
      <c r="F109" s="1" t="s">
        <v>25</v>
      </c>
    </row>
    <row r="110" spans="1:6" x14ac:dyDescent="0.35">
      <c r="A110" s="1"/>
      <c r="B110" s="1" t="s">
        <v>256</v>
      </c>
      <c r="C110" s="79">
        <v>0</v>
      </c>
      <c r="D110" s="79">
        <v>0</v>
      </c>
      <c r="E110" s="72">
        <v>0</v>
      </c>
      <c r="F110" s="1" t="s">
        <v>25</v>
      </c>
    </row>
    <row r="111" spans="1:6" x14ac:dyDescent="0.35">
      <c r="A111" s="1"/>
      <c r="B111" s="1"/>
      <c r="C111" s="79"/>
      <c r="D111" s="79"/>
      <c r="E111" s="1"/>
      <c r="F111" s="1"/>
    </row>
    <row r="112" spans="1:6" x14ac:dyDescent="0.35">
      <c r="A112" s="1" t="s">
        <v>108</v>
      </c>
      <c r="B112" s="1"/>
      <c r="C112" s="79">
        <v>7.1500000000000001E-3</v>
      </c>
      <c r="D112" s="79">
        <v>1</v>
      </c>
      <c r="E112" s="72">
        <v>3761286</v>
      </c>
      <c r="F112" s="1" t="str">
        <f>F110</f>
        <v>CO</v>
      </c>
    </row>
    <row r="113" spans="1:6" x14ac:dyDescent="0.35">
      <c r="A113" s="1" t="s">
        <v>258</v>
      </c>
      <c r="B113" s="1"/>
      <c r="C113" s="79"/>
      <c r="D113" s="79"/>
      <c r="E113" s="72">
        <v>525921430</v>
      </c>
      <c r="F113" s="1" t="str">
        <f>F112</f>
        <v>CO</v>
      </c>
    </row>
    <row r="114" spans="1:6" x14ac:dyDescent="0.35">
      <c r="A114" s="1" t="s">
        <v>107</v>
      </c>
      <c r="B114" s="1"/>
      <c r="C114" s="79"/>
      <c r="D114" s="79"/>
      <c r="E114" s="1">
        <v>480</v>
      </c>
      <c r="F114" s="1" t="str">
        <f>F113</f>
        <v>CO</v>
      </c>
    </row>
    <row r="115" spans="1:6" x14ac:dyDescent="0.35">
      <c r="A115" s="1"/>
      <c r="B115" s="1"/>
      <c r="C115" s="79"/>
      <c r="D115" s="79"/>
      <c r="E115" s="1"/>
      <c r="F115" s="1"/>
    </row>
    <row r="116" spans="1:6" x14ac:dyDescent="0.35">
      <c r="A116" s="1" t="s">
        <v>1</v>
      </c>
      <c r="B116" s="1" t="s">
        <v>249</v>
      </c>
      <c r="C116" s="79">
        <v>1.214E-2</v>
      </c>
      <c r="D116" s="79">
        <v>0.56511</v>
      </c>
      <c r="E116" s="72">
        <v>7385691</v>
      </c>
      <c r="F116" s="1" t="s">
        <v>1</v>
      </c>
    </row>
    <row r="117" spans="1:6" x14ac:dyDescent="0.35">
      <c r="A117" s="1"/>
      <c r="B117" s="1" t="s">
        <v>316</v>
      </c>
      <c r="C117" s="79">
        <v>2.6099999999999999E-3</v>
      </c>
      <c r="D117" s="79">
        <v>0.12143</v>
      </c>
      <c r="E117" s="72">
        <v>1586981</v>
      </c>
      <c r="F117" s="1" t="s">
        <v>1</v>
      </c>
    </row>
    <row r="118" spans="1:6" x14ac:dyDescent="0.35">
      <c r="A118" s="1"/>
      <c r="B118" s="1" t="s">
        <v>250</v>
      </c>
      <c r="C118" s="79">
        <v>2.5000000000000001E-3</v>
      </c>
      <c r="D118" s="79">
        <v>0.11619</v>
      </c>
      <c r="E118" s="72">
        <v>1518468</v>
      </c>
      <c r="F118" s="1" t="s">
        <v>1</v>
      </c>
    </row>
    <row r="119" spans="1:6" x14ac:dyDescent="0.35">
      <c r="A119" s="1"/>
      <c r="B119" s="1" t="s">
        <v>210</v>
      </c>
      <c r="C119" s="79">
        <v>2.16E-3</v>
      </c>
      <c r="D119" s="79">
        <v>0.10055</v>
      </c>
      <c r="E119" s="72">
        <v>1314065</v>
      </c>
      <c r="F119" s="1" t="s">
        <v>1</v>
      </c>
    </row>
    <row r="120" spans="1:6" x14ac:dyDescent="0.35">
      <c r="A120" s="1"/>
      <c r="B120" s="1" t="s">
        <v>254</v>
      </c>
      <c r="C120" s="79">
        <v>1.09E-3</v>
      </c>
      <c r="D120" s="79">
        <v>5.0720000000000001E-2</v>
      </c>
      <c r="E120" s="72">
        <v>662937</v>
      </c>
      <c r="F120" s="1" t="s">
        <v>1</v>
      </c>
    </row>
    <row r="121" spans="1:6" x14ac:dyDescent="0.35">
      <c r="A121" s="1"/>
      <c r="B121" s="1" t="s">
        <v>253</v>
      </c>
      <c r="C121" s="79">
        <v>9.8999999999999999E-4</v>
      </c>
      <c r="D121" s="79">
        <v>4.5859999999999998E-2</v>
      </c>
      <c r="E121" s="72">
        <v>599404</v>
      </c>
      <c r="F121" s="1" t="s">
        <v>1</v>
      </c>
    </row>
    <row r="122" spans="1:6" x14ac:dyDescent="0.35">
      <c r="A122" s="1"/>
      <c r="B122" s="1" t="s">
        <v>251</v>
      </c>
      <c r="C122" s="79">
        <v>0</v>
      </c>
      <c r="D122" s="79">
        <v>1.3999999999999999E-4</v>
      </c>
      <c r="E122" s="72">
        <v>1847</v>
      </c>
      <c r="F122" s="1" t="s">
        <v>1</v>
      </c>
    </row>
    <row r="123" spans="1:6" x14ac:dyDescent="0.35">
      <c r="A123" s="1"/>
      <c r="B123" s="1" t="s">
        <v>257</v>
      </c>
      <c r="C123" s="79">
        <v>0</v>
      </c>
      <c r="D123" s="79">
        <v>0</v>
      </c>
      <c r="E123" s="72">
        <v>0</v>
      </c>
      <c r="F123" s="1" t="s">
        <v>1</v>
      </c>
    </row>
    <row r="124" spans="1:6" x14ac:dyDescent="0.35">
      <c r="A124" s="1"/>
      <c r="B124" s="1" t="s">
        <v>252</v>
      </c>
      <c r="C124" s="79">
        <v>0</v>
      </c>
      <c r="D124" s="79">
        <v>0</v>
      </c>
      <c r="E124" s="72">
        <v>0</v>
      </c>
      <c r="F124" s="1" t="s">
        <v>1</v>
      </c>
    </row>
    <row r="125" spans="1:6" x14ac:dyDescent="0.35">
      <c r="A125" s="1"/>
      <c r="B125" s="1" t="s">
        <v>255</v>
      </c>
      <c r="C125" s="79">
        <v>0</v>
      </c>
      <c r="D125" s="79">
        <v>0</v>
      </c>
      <c r="E125" s="72">
        <v>0</v>
      </c>
      <c r="F125" s="1" t="s">
        <v>1</v>
      </c>
    </row>
    <row r="126" spans="1:6" x14ac:dyDescent="0.35">
      <c r="A126" s="1"/>
      <c r="B126" s="1" t="s">
        <v>256</v>
      </c>
      <c r="C126" s="79">
        <v>0</v>
      </c>
      <c r="D126" s="79">
        <v>0</v>
      </c>
      <c r="E126" s="72">
        <v>0</v>
      </c>
      <c r="F126" s="1" t="s">
        <v>1</v>
      </c>
    </row>
    <row r="127" spans="1:6" x14ac:dyDescent="0.35">
      <c r="A127" s="1"/>
      <c r="B127" s="1"/>
      <c r="C127" s="79"/>
      <c r="D127" s="79"/>
      <c r="E127" s="1"/>
      <c r="F127" s="1"/>
    </row>
    <row r="128" spans="1:6" x14ac:dyDescent="0.35">
      <c r="A128" s="1" t="s">
        <v>108</v>
      </c>
      <c r="B128" s="1"/>
      <c r="C128" s="79">
        <v>2.1489999999999999E-2</v>
      </c>
      <c r="D128" s="79">
        <v>1</v>
      </c>
      <c r="E128" s="72">
        <v>13069394</v>
      </c>
      <c r="F128" s="1" t="str">
        <f>F126</f>
        <v>CT</v>
      </c>
    </row>
    <row r="129" spans="1:6" x14ac:dyDescent="0.35">
      <c r="A129" s="1" t="s">
        <v>258</v>
      </c>
      <c r="B129" s="1"/>
      <c r="C129" s="79"/>
      <c r="D129" s="79"/>
      <c r="E129" s="72">
        <v>608146958</v>
      </c>
      <c r="F129" s="1" t="str">
        <f>F128</f>
        <v>CT</v>
      </c>
    </row>
    <row r="130" spans="1:6" x14ac:dyDescent="0.35">
      <c r="A130" s="1" t="s">
        <v>107</v>
      </c>
      <c r="B130" s="1"/>
      <c r="C130" s="79"/>
      <c r="D130" s="79"/>
      <c r="E130" s="1">
        <v>480</v>
      </c>
      <c r="F130" s="1" t="str">
        <f>F129</f>
        <v>CT</v>
      </c>
    </row>
    <row r="131" spans="1:6" x14ac:dyDescent="0.35">
      <c r="A131" s="1"/>
      <c r="B131" s="1"/>
      <c r="C131" s="79"/>
      <c r="D131" s="79"/>
      <c r="E131" s="1"/>
      <c r="F131" s="1"/>
    </row>
    <row r="132" spans="1:6" x14ac:dyDescent="0.35">
      <c r="A132" s="1" t="s">
        <v>10</v>
      </c>
      <c r="B132" s="1" t="s">
        <v>250</v>
      </c>
      <c r="C132" s="79">
        <v>3.9199999999999999E-3</v>
      </c>
      <c r="D132" s="79">
        <v>0.40122000000000002</v>
      </c>
      <c r="E132" s="72">
        <v>390730</v>
      </c>
      <c r="F132" s="1" t="s">
        <v>10</v>
      </c>
    </row>
    <row r="133" spans="1:6" x14ac:dyDescent="0.35">
      <c r="A133" s="1"/>
      <c r="B133" s="1" t="s">
        <v>255</v>
      </c>
      <c r="C133" s="79">
        <v>1.99E-3</v>
      </c>
      <c r="D133" s="79">
        <v>0.20411000000000001</v>
      </c>
      <c r="E133" s="72">
        <v>198772</v>
      </c>
      <c r="F133" s="1" t="s">
        <v>10</v>
      </c>
    </row>
    <row r="134" spans="1:6" x14ac:dyDescent="0.35">
      <c r="A134" s="1"/>
      <c r="B134" s="1" t="s">
        <v>249</v>
      </c>
      <c r="C134" s="79">
        <v>1.9499999999999999E-3</v>
      </c>
      <c r="D134" s="79">
        <v>0.20019000000000001</v>
      </c>
      <c r="E134" s="72">
        <v>194951</v>
      </c>
      <c r="F134" s="1" t="s">
        <v>10</v>
      </c>
    </row>
    <row r="135" spans="1:6" x14ac:dyDescent="0.35">
      <c r="A135" s="1"/>
      <c r="B135" s="1" t="s">
        <v>210</v>
      </c>
      <c r="C135" s="79">
        <v>1.9E-3</v>
      </c>
      <c r="D135" s="79">
        <v>0.19447999999999999</v>
      </c>
      <c r="E135" s="72">
        <v>189390</v>
      </c>
      <c r="F135" s="1" t="s">
        <v>10</v>
      </c>
    </row>
    <row r="136" spans="1:6" x14ac:dyDescent="0.35">
      <c r="A136" s="1"/>
      <c r="B136" s="1" t="s">
        <v>257</v>
      </c>
      <c r="C136" s="79">
        <v>0</v>
      </c>
      <c r="D136" s="79">
        <v>0</v>
      </c>
      <c r="E136" s="72">
        <v>0</v>
      </c>
      <c r="F136" s="1" t="s">
        <v>10</v>
      </c>
    </row>
    <row r="137" spans="1:6" x14ac:dyDescent="0.35">
      <c r="A137" s="1"/>
      <c r="B137" s="1" t="s">
        <v>254</v>
      </c>
      <c r="C137" s="79">
        <v>0</v>
      </c>
      <c r="D137" s="79">
        <v>0</v>
      </c>
      <c r="E137" s="72">
        <v>0</v>
      </c>
      <c r="F137" s="1" t="s">
        <v>10</v>
      </c>
    </row>
    <row r="138" spans="1:6" x14ac:dyDescent="0.35">
      <c r="A138" s="1"/>
      <c r="B138" s="1" t="s">
        <v>251</v>
      </c>
      <c r="C138" s="79">
        <v>0</v>
      </c>
      <c r="D138" s="79">
        <v>0</v>
      </c>
      <c r="E138" s="72">
        <v>0</v>
      </c>
      <c r="F138" s="1" t="s">
        <v>10</v>
      </c>
    </row>
    <row r="139" spans="1:6" x14ac:dyDescent="0.35">
      <c r="A139" s="1"/>
      <c r="B139" s="1" t="s">
        <v>252</v>
      </c>
      <c r="C139" s="79">
        <v>0</v>
      </c>
      <c r="D139" s="79">
        <v>0</v>
      </c>
      <c r="E139" s="72">
        <v>0</v>
      </c>
      <c r="F139" s="1" t="s">
        <v>10</v>
      </c>
    </row>
    <row r="140" spans="1:6" x14ac:dyDescent="0.35">
      <c r="A140" s="1"/>
      <c r="B140" s="1" t="s">
        <v>253</v>
      </c>
      <c r="C140" s="79">
        <v>0</v>
      </c>
      <c r="D140" s="79">
        <v>0</v>
      </c>
      <c r="E140" s="72">
        <v>0</v>
      </c>
      <c r="F140" s="1" t="s">
        <v>10</v>
      </c>
    </row>
    <row r="141" spans="1:6" x14ac:dyDescent="0.35">
      <c r="A141" s="1"/>
      <c r="B141" s="1" t="s">
        <v>256</v>
      </c>
      <c r="C141" s="79">
        <v>0</v>
      </c>
      <c r="D141" s="79">
        <v>0</v>
      </c>
      <c r="E141" s="72">
        <v>0</v>
      </c>
      <c r="F141" s="1" t="s">
        <v>10</v>
      </c>
    </row>
    <row r="142" spans="1:6" x14ac:dyDescent="0.35">
      <c r="A142" s="1"/>
      <c r="B142" s="1" t="s">
        <v>316</v>
      </c>
      <c r="C142" s="79">
        <v>0</v>
      </c>
      <c r="D142" s="79">
        <v>0</v>
      </c>
      <c r="E142" s="72">
        <v>0</v>
      </c>
      <c r="F142" s="1" t="s">
        <v>10</v>
      </c>
    </row>
    <row r="143" spans="1:6" x14ac:dyDescent="0.35">
      <c r="A143" s="1"/>
      <c r="B143" s="1"/>
      <c r="C143" s="79"/>
      <c r="D143" s="79"/>
      <c r="E143" s="1"/>
      <c r="F143" s="1"/>
    </row>
    <row r="144" spans="1:6" x14ac:dyDescent="0.35">
      <c r="A144" s="1" t="s">
        <v>108</v>
      </c>
      <c r="B144" s="1"/>
      <c r="C144" s="79">
        <v>9.7599999999999996E-3</v>
      </c>
      <c r="D144" s="79">
        <v>1</v>
      </c>
      <c r="E144" s="72">
        <v>973843</v>
      </c>
      <c r="F144" s="1" t="str">
        <f>F142</f>
        <v>DC</v>
      </c>
    </row>
    <row r="145" spans="1:6" x14ac:dyDescent="0.35">
      <c r="A145" s="1" t="s">
        <v>258</v>
      </c>
      <c r="B145" s="1"/>
      <c r="C145" s="79"/>
      <c r="D145" s="79"/>
      <c r="E145" s="72">
        <v>99796366</v>
      </c>
      <c r="F145" s="1" t="str">
        <f>F144</f>
        <v>DC</v>
      </c>
    </row>
    <row r="146" spans="1:6" x14ac:dyDescent="0.35">
      <c r="A146" s="1" t="s">
        <v>107</v>
      </c>
      <c r="B146" s="1"/>
      <c r="C146" s="79"/>
      <c r="D146" s="79"/>
      <c r="E146" s="1">
        <v>483</v>
      </c>
      <c r="F146" s="1" t="str">
        <f>F145</f>
        <v>DC</v>
      </c>
    </row>
    <row r="147" spans="1:6" x14ac:dyDescent="0.35">
      <c r="A147" s="1"/>
      <c r="B147" s="1"/>
      <c r="C147" s="79"/>
      <c r="D147" s="79"/>
      <c r="E147" s="1"/>
      <c r="F147" s="1"/>
    </row>
    <row r="148" spans="1:6" x14ac:dyDescent="0.35">
      <c r="A148" s="1" t="s">
        <v>11</v>
      </c>
      <c r="B148" s="1" t="s">
        <v>249</v>
      </c>
      <c r="C148" s="79">
        <v>1.8409999999999999E-2</v>
      </c>
      <c r="D148" s="79">
        <v>1</v>
      </c>
      <c r="E148" s="72">
        <v>914610</v>
      </c>
      <c r="F148" s="1" t="s">
        <v>11</v>
      </c>
    </row>
    <row r="149" spans="1:6" x14ac:dyDescent="0.35">
      <c r="A149" s="1"/>
      <c r="B149" s="1" t="s">
        <v>257</v>
      </c>
      <c r="C149" s="79">
        <v>0</v>
      </c>
      <c r="D149" s="79">
        <v>0</v>
      </c>
      <c r="E149" s="72">
        <v>0</v>
      </c>
      <c r="F149" s="1" t="s">
        <v>11</v>
      </c>
    </row>
    <row r="150" spans="1:6" x14ac:dyDescent="0.35">
      <c r="A150" s="1"/>
      <c r="B150" s="1" t="s">
        <v>254</v>
      </c>
      <c r="C150" s="79">
        <v>0</v>
      </c>
      <c r="D150" s="79">
        <v>0</v>
      </c>
      <c r="E150" s="72">
        <v>0</v>
      </c>
      <c r="F150" s="1" t="s">
        <v>11</v>
      </c>
    </row>
    <row r="151" spans="1:6" x14ac:dyDescent="0.35">
      <c r="A151" s="1"/>
      <c r="B151" s="1" t="s">
        <v>250</v>
      </c>
      <c r="C151" s="79">
        <v>0</v>
      </c>
      <c r="D151" s="79">
        <v>0</v>
      </c>
      <c r="E151" s="72">
        <v>0</v>
      </c>
      <c r="F151" s="1" t="s">
        <v>11</v>
      </c>
    </row>
    <row r="152" spans="1:6" x14ac:dyDescent="0.35">
      <c r="A152" s="1"/>
      <c r="B152" s="1" t="s">
        <v>251</v>
      </c>
      <c r="C152" s="79">
        <v>0</v>
      </c>
      <c r="D152" s="79">
        <v>0</v>
      </c>
      <c r="E152" s="72">
        <v>0</v>
      </c>
      <c r="F152" s="1" t="s">
        <v>11</v>
      </c>
    </row>
    <row r="153" spans="1:6" x14ac:dyDescent="0.35">
      <c r="A153" s="1"/>
      <c r="B153" s="1" t="s">
        <v>210</v>
      </c>
      <c r="C153" s="79">
        <v>0</v>
      </c>
      <c r="D153" s="79">
        <v>0</v>
      </c>
      <c r="E153" s="72">
        <v>0</v>
      </c>
      <c r="F153" s="1" t="s">
        <v>11</v>
      </c>
    </row>
    <row r="154" spans="1:6" x14ac:dyDescent="0.35">
      <c r="A154" s="1"/>
      <c r="B154" s="1" t="s">
        <v>252</v>
      </c>
      <c r="C154" s="79">
        <v>0</v>
      </c>
      <c r="D154" s="79">
        <v>0</v>
      </c>
      <c r="E154" s="72">
        <v>0</v>
      </c>
      <c r="F154" s="1" t="s">
        <v>11</v>
      </c>
    </row>
    <row r="155" spans="1:6" x14ac:dyDescent="0.35">
      <c r="A155" s="1"/>
      <c r="B155" s="1" t="s">
        <v>255</v>
      </c>
      <c r="C155" s="79">
        <v>0</v>
      </c>
      <c r="D155" s="79">
        <v>0</v>
      </c>
      <c r="E155" s="72">
        <v>0</v>
      </c>
      <c r="F155" s="1" t="s">
        <v>11</v>
      </c>
    </row>
    <row r="156" spans="1:6" x14ac:dyDescent="0.35">
      <c r="A156" s="1"/>
      <c r="B156" s="1" t="s">
        <v>253</v>
      </c>
      <c r="C156" s="79">
        <v>0</v>
      </c>
      <c r="D156" s="79">
        <v>0</v>
      </c>
      <c r="E156" s="72">
        <v>0</v>
      </c>
      <c r="F156" s="1" t="s">
        <v>11</v>
      </c>
    </row>
    <row r="157" spans="1:6" x14ac:dyDescent="0.35">
      <c r="A157" s="1"/>
      <c r="B157" s="1" t="s">
        <v>256</v>
      </c>
      <c r="C157" s="79">
        <v>0</v>
      </c>
      <c r="D157" s="79">
        <v>0</v>
      </c>
      <c r="E157" s="72">
        <v>0</v>
      </c>
      <c r="F157" s="1" t="s">
        <v>11</v>
      </c>
    </row>
    <row r="158" spans="1:6" x14ac:dyDescent="0.35">
      <c r="A158" s="1"/>
      <c r="B158" s="1" t="s">
        <v>316</v>
      </c>
      <c r="C158" s="79">
        <v>0</v>
      </c>
      <c r="D158" s="79">
        <v>0</v>
      </c>
      <c r="E158" s="72">
        <v>0</v>
      </c>
      <c r="F158" s="1" t="s">
        <v>11</v>
      </c>
    </row>
    <row r="159" spans="1:6" x14ac:dyDescent="0.35">
      <c r="A159" s="1"/>
      <c r="B159" s="1"/>
      <c r="C159" s="79"/>
      <c r="D159" s="79"/>
      <c r="E159" s="1"/>
      <c r="F159" s="1"/>
    </row>
    <row r="160" spans="1:6" x14ac:dyDescent="0.35">
      <c r="A160" s="1" t="s">
        <v>108</v>
      </c>
      <c r="B160" s="1"/>
      <c r="C160" s="79">
        <v>1.8409999999999999E-2</v>
      </c>
      <c r="D160" s="79">
        <v>1</v>
      </c>
      <c r="E160" s="72">
        <v>914610</v>
      </c>
      <c r="F160" s="1" t="str">
        <f>F158</f>
        <v>DE</v>
      </c>
    </row>
    <row r="161" spans="1:6" x14ac:dyDescent="0.35">
      <c r="A161" s="1" t="s">
        <v>258</v>
      </c>
      <c r="B161" s="1"/>
      <c r="C161" s="79"/>
      <c r="D161" s="79"/>
      <c r="E161" s="72">
        <v>49688815</v>
      </c>
      <c r="F161" s="1" t="str">
        <f>F160</f>
        <v>DE</v>
      </c>
    </row>
    <row r="162" spans="1:6" x14ac:dyDescent="0.35">
      <c r="A162" s="1" t="s">
        <v>107</v>
      </c>
      <c r="B162" s="1"/>
      <c r="C162" s="79"/>
      <c r="D162" s="79"/>
      <c r="E162" s="1">
        <v>88</v>
      </c>
      <c r="F162" s="1" t="str">
        <f>F161</f>
        <v>DE</v>
      </c>
    </row>
    <row r="163" spans="1:6" x14ac:dyDescent="0.35">
      <c r="A163" s="1"/>
      <c r="B163" s="1"/>
      <c r="C163" s="79"/>
      <c r="D163" s="79"/>
      <c r="E163" s="1"/>
      <c r="F163" s="1"/>
    </row>
    <row r="164" spans="1:6" x14ac:dyDescent="0.35">
      <c r="A164" s="1" t="s">
        <v>17</v>
      </c>
      <c r="B164" s="1" t="s">
        <v>250</v>
      </c>
      <c r="C164" s="79">
        <v>1.9E-3</v>
      </c>
      <c r="D164" s="79">
        <v>1</v>
      </c>
      <c r="E164" s="72">
        <v>640805</v>
      </c>
      <c r="F164" s="1" t="s">
        <v>17</v>
      </c>
    </row>
    <row r="165" spans="1:6" x14ac:dyDescent="0.35">
      <c r="A165" s="1"/>
      <c r="B165" s="1" t="s">
        <v>257</v>
      </c>
      <c r="C165" s="79">
        <v>0</v>
      </c>
      <c r="D165" s="79">
        <v>0</v>
      </c>
      <c r="E165" s="72">
        <v>0</v>
      </c>
      <c r="F165" s="1" t="s">
        <v>17</v>
      </c>
    </row>
    <row r="166" spans="1:6" x14ac:dyDescent="0.35">
      <c r="A166" s="1"/>
      <c r="B166" s="1" t="s">
        <v>249</v>
      </c>
      <c r="C166" s="79">
        <v>0</v>
      </c>
      <c r="D166" s="79">
        <v>0</v>
      </c>
      <c r="E166" s="72">
        <v>0</v>
      </c>
      <c r="F166" s="1" t="s">
        <v>17</v>
      </c>
    </row>
    <row r="167" spans="1:6" x14ac:dyDescent="0.35">
      <c r="A167" s="1"/>
      <c r="B167" s="1" t="s">
        <v>254</v>
      </c>
      <c r="C167" s="79">
        <v>0</v>
      </c>
      <c r="D167" s="79">
        <v>0</v>
      </c>
      <c r="E167" s="72">
        <v>0</v>
      </c>
      <c r="F167" s="1" t="s">
        <v>17</v>
      </c>
    </row>
    <row r="168" spans="1:6" x14ac:dyDescent="0.35">
      <c r="A168" s="1"/>
      <c r="B168" s="1" t="s">
        <v>251</v>
      </c>
      <c r="C168" s="79">
        <v>0</v>
      </c>
      <c r="D168" s="79">
        <v>0</v>
      </c>
      <c r="E168" s="72">
        <v>0</v>
      </c>
      <c r="F168" s="1" t="s">
        <v>17</v>
      </c>
    </row>
    <row r="169" spans="1:6" x14ac:dyDescent="0.35">
      <c r="A169" s="1"/>
      <c r="B169" s="1" t="s">
        <v>210</v>
      </c>
      <c r="C169" s="79">
        <v>0</v>
      </c>
      <c r="D169" s="79">
        <v>0</v>
      </c>
      <c r="E169" s="72">
        <v>0</v>
      </c>
      <c r="F169" s="1" t="s">
        <v>17</v>
      </c>
    </row>
    <row r="170" spans="1:6" x14ac:dyDescent="0.35">
      <c r="A170" s="1"/>
      <c r="B170" s="1" t="s">
        <v>252</v>
      </c>
      <c r="C170" s="79">
        <v>0</v>
      </c>
      <c r="D170" s="79">
        <v>0</v>
      </c>
      <c r="E170" s="72">
        <v>0</v>
      </c>
      <c r="F170" s="1" t="s">
        <v>17</v>
      </c>
    </row>
    <row r="171" spans="1:6" x14ac:dyDescent="0.35">
      <c r="A171" s="1"/>
      <c r="B171" s="1" t="s">
        <v>255</v>
      </c>
      <c r="C171" s="79">
        <v>0</v>
      </c>
      <c r="D171" s="79">
        <v>0</v>
      </c>
      <c r="E171" s="72">
        <v>0</v>
      </c>
      <c r="F171" s="1" t="s">
        <v>17</v>
      </c>
    </row>
    <row r="172" spans="1:6" x14ac:dyDescent="0.35">
      <c r="A172" s="1"/>
      <c r="B172" s="1" t="s">
        <v>253</v>
      </c>
      <c r="C172" s="79">
        <v>0</v>
      </c>
      <c r="D172" s="79">
        <v>0</v>
      </c>
      <c r="E172" s="72">
        <v>0</v>
      </c>
      <c r="F172" s="1" t="s">
        <v>17</v>
      </c>
    </row>
    <row r="173" spans="1:6" x14ac:dyDescent="0.35">
      <c r="A173" s="1"/>
      <c r="B173" s="1" t="s">
        <v>256</v>
      </c>
      <c r="C173" s="79">
        <v>0</v>
      </c>
      <c r="D173" s="79">
        <v>0</v>
      </c>
      <c r="E173" s="72">
        <v>0</v>
      </c>
      <c r="F173" s="1" t="s">
        <v>17</v>
      </c>
    </row>
    <row r="174" spans="1:6" x14ac:dyDescent="0.35">
      <c r="A174" s="1"/>
      <c r="B174" s="1" t="s">
        <v>316</v>
      </c>
      <c r="C174" s="79">
        <v>0</v>
      </c>
      <c r="D174" s="79">
        <v>0</v>
      </c>
      <c r="E174" s="72">
        <v>0</v>
      </c>
      <c r="F174" s="1" t="s">
        <v>17</v>
      </c>
    </row>
    <row r="175" spans="1:6" x14ac:dyDescent="0.35">
      <c r="A175" s="1"/>
      <c r="B175" s="1"/>
      <c r="C175" s="79"/>
      <c r="D175" s="79"/>
      <c r="E175" s="1"/>
      <c r="F175" s="1"/>
    </row>
    <row r="176" spans="1:6" x14ac:dyDescent="0.35">
      <c r="A176" s="1" t="s">
        <v>108</v>
      </c>
      <c r="B176" s="1"/>
      <c r="C176" s="79">
        <v>1.9E-3</v>
      </c>
      <c r="D176" s="79">
        <v>1</v>
      </c>
      <c r="E176" s="72">
        <v>640805</v>
      </c>
      <c r="F176" s="1" t="str">
        <f>F174</f>
        <v>FL</v>
      </c>
    </row>
    <row r="177" spans="1:6" x14ac:dyDescent="0.35">
      <c r="A177" s="1" t="s">
        <v>258</v>
      </c>
      <c r="B177" s="1"/>
      <c r="C177" s="79"/>
      <c r="D177" s="79"/>
      <c r="E177" s="72">
        <v>337726919</v>
      </c>
      <c r="F177" s="1" t="str">
        <f>F176</f>
        <v>FL</v>
      </c>
    </row>
    <row r="178" spans="1:6" x14ac:dyDescent="0.35">
      <c r="A178" s="1" t="s">
        <v>107</v>
      </c>
      <c r="B178" s="1"/>
      <c r="C178" s="79"/>
      <c r="D178" s="79"/>
      <c r="E178" s="1">
        <v>481</v>
      </c>
      <c r="F178" s="1" t="str">
        <f>F177</f>
        <v>FL</v>
      </c>
    </row>
    <row r="179" spans="1:6" x14ac:dyDescent="0.35">
      <c r="A179" s="1"/>
      <c r="B179" s="1"/>
      <c r="C179" s="79"/>
      <c r="D179" s="79"/>
      <c r="E179" s="1"/>
      <c r="F179" s="1"/>
    </row>
    <row r="180" spans="1:6" x14ac:dyDescent="0.35">
      <c r="A180" s="1" t="s">
        <v>18</v>
      </c>
      <c r="B180" s="1" t="s">
        <v>249</v>
      </c>
      <c r="C180" s="79">
        <v>2.4299999999999999E-3</v>
      </c>
      <c r="D180" s="79">
        <v>0.30326999999999998</v>
      </c>
      <c r="E180" s="72">
        <v>875706</v>
      </c>
      <c r="F180" s="1" t="s">
        <v>18</v>
      </c>
    </row>
    <row r="181" spans="1:6" x14ac:dyDescent="0.35">
      <c r="A181" s="1"/>
      <c r="B181" s="1" t="s">
        <v>250</v>
      </c>
      <c r="C181" s="79">
        <v>2.2499999999999998E-3</v>
      </c>
      <c r="D181" s="79">
        <v>0.28051999999999999</v>
      </c>
      <c r="E181" s="72">
        <v>810022</v>
      </c>
      <c r="F181" s="1" t="s">
        <v>18</v>
      </c>
    </row>
    <row r="182" spans="1:6" x14ac:dyDescent="0.35">
      <c r="A182" s="1"/>
      <c r="B182" s="1" t="s">
        <v>251</v>
      </c>
      <c r="C182" s="79">
        <v>1.7600000000000001E-3</v>
      </c>
      <c r="D182" s="79">
        <v>0.21933</v>
      </c>
      <c r="E182" s="72">
        <v>633318</v>
      </c>
      <c r="F182" s="1" t="s">
        <v>18</v>
      </c>
    </row>
    <row r="183" spans="1:6" x14ac:dyDescent="0.35">
      <c r="A183" s="1"/>
      <c r="B183" s="1" t="s">
        <v>210</v>
      </c>
      <c r="C183" s="79">
        <v>1.58E-3</v>
      </c>
      <c r="D183" s="79">
        <v>0.19689000000000001</v>
      </c>
      <c r="E183" s="72">
        <v>568527</v>
      </c>
      <c r="F183" s="1" t="s">
        <v>18</v>
      </c>
    </row>
    <row r="184" spans="1:6" x14ac:dyDescent="0.35">
      <c r="A184" s="1"/>
      <c r="B184" s="1" t="s">
        <v>257</v>
      </c>
      <c r="C184" s="79">
        <v>0</v>
      </c>
      <c r="D184" s="79">
        <v>0</v>
      </c>
      <c r="E184" s="72">
        <v>0</v>
      </c>
      <c r="F184" s="1" t="s">
        <v>18</v>
      </c>
    </row>
    <row r="185" spans="1:6" x14ac:dyDescent="0.35">
      <c r="A185" s="1"/>
      <c r="B185" s="1" t="s">
        <v>254</v>
      </c>
      <c r="C185" s="79">
        <v>0</v>
      </c>
      <c r="D185" s="79">
        <v>0</v>
      </c>
      <c r="E185" s="72">
        <v>0</v>
      </c>
      <c r="F185" s="1" t="s">
        <v>18</v>
      </c>
    </row>
    <row r="186" spans="1:6" x14ac:dyDescent="0.35">
      <c r="A186" s="1"/>
      <c r="B186" s="1" t="s">
        <v>252</v>
      </c>
      <c r="C186" s="79">
        <v>0</v>
      </c>
      <c r="D186" s="79">
        <v>0</v>
      </c>
      <c r="E186" s="72">
        <v>0</v>
      </c>
      <c r="F186" s="1" t="s">
        <v>18</v>
      </c>
    </row>
    <row r="187" spans="1:6" x14ac:dyDescent="0.35">
      <c r="A187" s="1"/>
      <c r="B187" s="1" t="s">
        <v>255</v>
      </c>
      <c r="C187" s="79">
        <v>0</v>
      </c>
      <c r="D187" s="79">
        <v>0</v>
      </c>
      <c r="E187" s="72">
        <v>0</v>
      </c>
      <c r="F187" s="1" t="s">
        <v>18</v>
      </c>
    </row>
    <row r="188" spans="1:6" x14ac:dyDescent="0.35">
      <c r="A188" s="1"/>
      <c r="B188" s="1" t="s">
        <v>253</v>
      </c>
      <c r="C188" s="79">
        <v>0</v>
      </c>
      <c r="D188" s="79">
        <v>0</v>
      </c>
      <c r="E188" s="72">
        <v>0</v>
      </c>
      <c r="F188" s="1" t="s">
        <v>18</v>
      </c>
    </row>
    <row r="189" spans="1:6" x14ac:dyDescent="0.35">
      <c r="A189" s="1"/>
      <c r="B189" s="1" t="s">
        <v>256</v>
      </c>
      <c r="C189" s="79">
        <v>0</v>
      </c>
      <c r="D189" s="79">
        <v>0</v>
      </c>
      <c r="E189" s="72">
        <v>0</v>
      </c>
      <c r="F189" s="1" t="s">
        <v>18</v>
      </c>
    </row>
    <row r="190" spans="1:6" x14ac:dyDescent="0.35">
      <c r="A190" s="1"/>
      <c r="B190" s="1" t="s">
        <v>316</v>
      </c>
      <c r="C190" s="79">
        <v>0</v>
      </c>
      <c r="D190" s="79">
        <v>0</v>
      </c>
      <c r="E190" s="72">
        <v>0</v>
      </c>
      <c r="F190" s="1" t="s">
        <v>18</v>
      </c>
    </row>
    <row r="191" spans="1:6" x14ac:dyDescent="0.35">
      <c r="A191" s="1"/>
      <c r="B191" s="1"/>
      <c r="C191" s="79"/>
      <c r="D191" s="79"/>
      <c r="E191" s="1"/>
      <c r="F191" s="1"/>
    </row>
    <row r="192" spans="1:6" x14ac:dyDescent="0.35">
      <c r="A192" s="1" t="s">
        <v>108</v>
      </c>
      <c r="B192" s="1"/>
      <c r="C192" s="79">
        <v>8.0199999999999994E-3</v>
      </c>
      <c r="D192" s="79">
        <v>1</v>
      </c>
      <c r="E192" s="72">
        <v>2887573</v>
      </c>
      <c r="F192" s="1" t="str">
        <f>F190</f>
        <v>GA</v>
      </c>
    </row>
    <row r="193" spans="1:6" x14ac:dyDescent="0.35">
      <c r="A193" s="1" t="s">
        <v>258</v>
      </c>
      <c r="B193" s="1"/>
      <c r="C193" s="79"/>
      <c r="D193" s="79"/>
      <c r="E193" s="72">
        <v>360216766</v>
      </c>
      <c r="F193" s="1" t="str">
        <f>F192</f>
        <v>GA</v>
      </c>
    </row>
    <row r="194" spans="1:6" x14ac:dyDescent="0.35">
      <c r="A194" s="1" t="s">
        <v>107</v>
      </c>
      <c r="B194" s="1"/>
      <c r="C194" s="79"/>
      <c r="D194" s="79"/>
      <c r="E194" s="1">
        <v>481</v>
      </c>
      <c r="F194" s="1" t="str">
        <f>F193</f>
        <v>GA</v>
      </c>
    </row>
    <row r="195" spans="1:6" x14ac:dyDescent="0.35">
      <c r="A195" s="1"/>
      <c r="B195" s="1"/>
      <c r="C195" s="79"/>
      <c r="D195" s="79"/>
      <c r="E195" s="1"/>
      <c r="F195" s="1"/>
    </row>
    <row r="196" spans="1:6" x14ac:dyDescent="0.35">
      <c r="A196" s="1" t="s">
        <v>48</v>
      </c>
      <c r="B196" s="1" t="s">
        <v>249</v>
      </c>
      <c r="C196" s="79">
        <v>6.8399999999999997E-3</v>
      </c>
      <c r="D196" s="79">
        <v>0.50012000000000001</v>
      </c>
      <c r="E196" s="72">
        <v>1517813</v>
      </c>
      <c r="F196" s="1" t="s">
        <v>48</v>
      </c>
    </row>
    <row r="197" spans="1:6" x14ac:dyDescent="0.35">
      <c r="A197" s="1"/>
      <c r="B197" s="1" t="s">
        <v>250</v>
      </c>
      <c r="C197" s="79">
        <v>5.8100000000000001E-3</v>
      </c>
      <c r="D197" s="79">
        <v>0.42496</v>
      </c>
      <c r="E197" s="72">
        <v>1289713</v>
      </c>
      <c r="F197" s="1" t="s">
        <v>48</v>
      </c>
    </row>
    <row r="198" spans="1:6" x14ac:dyDescent="0.35">
      <c r="A198" s="1"/>
      <c r="B198" s="1" t="s">
        <v>210</v>
      </c>
      <c r="C198" s="79">
        <v>1.0200000000000001E-3</v>
      </c>
      <c r="D198" s="79">
        <v>7.492E-2</v>
      </c>
      <c r="E198" s="72">
        <v>227368</v>
      </c>
      <c r="F198" s="1" t="s">
        <v>48</v>
      </c>
    </row>
    <row r="199" spans="1:6" x14ac:dyDescent="0.35">
      <c r="A199" s="1"/>
      <c r="B199" s="1" t="s">
        <v>257</v>
      </c>
      <c r="C199" s="79">
        <v>0</v>
      </c>
      <c r="D199" s="79">
        <v>0</v>
      </c>
      <c r="E199" s="72">
        <v>0</v>
      </c>
      <c r="F199" s="1" t="s">
        <v>48</v>
      </c>
    </row>
    <row r="200" spans="1:6" x14ac:dyDescent="0.35">
      <c r="A200" s="1"/>
      <c r="B200" s="1" t="s">
        <v>254</v>
      </c>
      <c r="C200" s="79">
        <v>0</v>
      </c>
      <c r="D200" s="79">
        <v>0</v>
      </c>
      <c r="E200" s="72">
        <v>0</v>
      </c>
      <c r="F200" s="1" t="s">
        <v>48</v>
      </c>
    </row>
    <row r="201" spans="1:6" x14ac:dyDescent="0.35">
      <c r="A201" s="1"/>
      <c r="B201" s="1" t="s">
        <v>251</v>
      </c>
      <c r="C201" s="79">
        <v>0</v>
      </c>
      <c r="D201" s="79">
        <v>0</v>
      </c>
      <c r="E201" s="72">
        <v>0</v>
      </c>
      <c r="F201" s="1" t="s">
        <v>48</v>
      </c>
    </row>
    <row r="202" spans="1:6" x14ac:dyDescent="0.35">
      <c r="A202" s="1"/>
      <c r="B202" s="1" t="s">
        <v>252</v>
      </c>
      <c r="C202" s="79">
        <v>0</v>
      </c>
      <c r="D202" s="79">
        <v>0</v>
      </c>
      <c r="E202" s="72">
        <v>0</v>
      </c>
      <c r="F202" s="1" t="s">
        <v>48</v>
      </c>
    </row>
    <row r="203" spans="1:6" x14ac:dyDescent="0.35">
      <c r="A203" s="1"/>
      <c r="B203" s="1" t="s">
        <v>255</v>
      </c>
      <c r="C203" s="79">
        <v>0</v>
      </c>
      <c r="D203" s="79">
        <v>0</v>
      </c>
      <c r="E203" s="72">
        <v>0</v>
      </c>
      <c r="F203" s="1" t="s">
        <v>48</v>
      </c>
    </row>
    <row r="204" spans="1:6" x14ac:dyDescent="0.35">
      <c r="A204" s="1"/>
      <c r="B204" s="1" t="s">
        <v>253</v>
      </c>
      <c r="C204" s="79">
        <v>0</v>
      </c>
      <c r="D204" s="79">
        <v>0</v>
      </c>
      <c r="E204" s="72">
        <v>0</v>
      </c>
      <c r="F204" s="1" t="s">
        <v>48</v>
      </c>
    </row>
    <row r="205" spans="1:6" x14ac:dyDescent="0.35">
      <c r="A205" s="1"/>
      <c r="B205" s="1" t="s">
        <v>256</v>
      </c>
      <c r="C205" s="79">
        <v>0</v>
      </c>
      <c r="D205" s="79">
        <v>0</v>
      </c>
      <c r="E205" s="72">
        <v>0</v>
      </c>
      <c r="F205" s="1" t="s">
        <v>48</v>
      </c>
    </row>
    <row r="206" spans="1:6" x14ac:dyDescent="0.35">
      <c r="A206" s="1"/>
      <c r="B206" s="1" t="s">
        <v>316</v>
      </c>
      <c r="C206" s="79">
        <v>0</v>
      </c>
      <c r="D206" s="79">
        <v>0</v>
      </c>
      <c r="E206" s="72">
        <v>0</v>
      </c>
      <c r="F206" s="1" t="s">
        <v>48</v>
      </c>
    </row>
    <row r="207" spans="1:6" x14ac:dyDescent="0.35">
      <c r="A207" s="1"/>
      <c r="B207" s="1"/>
      <c r="C207" s="79"/>
      <c r="D207" s="79"/>
      <c r="E207" s="1"/>
      <c r="F207" s="1"/>
    </row>
    <row r="208" spans="1:6" x14ac:dyDescent="0.35">
      <c r="A208" s="1" t="s">
        <v>108</v>
      </c>
      <c r="B208" s="1"/>
      <c r="C208" s="79">
        <v>1.367E-2</v>
      </c>
      <c r="D208" s="79">
        <v>1</v>
      </c>
      <c r="E208" s="72">
        <v>3034894</v>
      </c>
      <c r="F208" s="1" t="str">
        <f>F206</f>
        <v>HI</v>
      </c>
    </row>
    <row r="209" spans="1:6" x14ac:dyDescent="0.35">
      <c r="A209" s="1" t="s">
        <v>258</v>
      </c>
      <c r="B209" s="1"/>
      <c r="C209" s="79"/>
      <c r="D209" s="79"/>
      <c r="E209" s="72">
        <v>221942946</v>
      </c>
      <c r="F209" s="1" t="str">
        <f>F208</f>
        <v>HI</v>
      </c>
    </row>
    <row r="210" spans="1:6" x14ac:dyDescent="0.35">
      <c r="A210" s="1" t="s">
        <v>107</v>
      </c>
      <c r="B210" s="1"/>
      <c r="C210" s="79"/>
      <c r="D210" s="79"/>
      <c r="E210" s="1">
        <v>346</v>
      </c>
      <c r="F210" s="1" t="str">
        <f>F209</f>
        <v>HI</v>
      </c>
    </row>
    <row r="211" spans="1:6" x14ac:dyDescent="0.35">
      <c r="A211" s="1"/>
      <c r="B211" s="1"/>
      <c r="C211" s="79"/>
      <c r="D211" s="79"/>
      <c r="E211" s="1"/>
      <c r="F211" s="1"/>
    </row>
    <row r="212" spans="1:6" x14ac:dyDescent="0.35">
      <c r="A212" s="1" t="s">
        <v>35</v>
      </c>
      <c r="B212" s="1" t="s">
        <v>256</v>
      </c>
      <c r="C212" s="79">
        <v>1.39E-3</v>
      </c>
      <c r="D212" s="79">
        <v>0.52681999999999995</v>
      </c>
      <c r="E212" s="72">
        <v>379686</v>
      </c>
      <c r="F212" s="1" t="s">
        <v>35</v>
      </c>
    </row>
    <row r="213" spans="1:6" x14ac:dyDescent="0.35">
      <c r="A213" s="1"/>
      <c r="B213" s="1" t="s">
        <v>254</v>
      </c>
      <c r="C213" s="79">
        <v>1.25E-3</v>
      </c>
      <c r="D213" s="79">
        <v>0.47317999999999999</v>
      </c>
      <c r="E213" s="72">
        <v>341020</v>
      </c>
      <c r="F213" s="1" t="s">
        <v>35</v>
      </c>
    </row>
    <row r="214" spans="1:6" x14ac:dyDescent="0.35">
      <c r="A214" s="1"/>
      <c r="B214" s="1" t="s">
        <v>257</v>
      </c>
      <c r="C214" s="79">
        <v>0</v>
      </c>
      <c r="D214" s="79">
        <v>0</v>
      </c>
      <c r="E214" s="72">
        <v>0</v>
      </c>
      <c r="F214" s="1" t="s">
        <v>35</v>
      </c>
    </row>
    <row r="215" spans="1:6" x14ac:dyDescent="0.35">
      <c r="A215" s="1"/>
      <c r="B215" s="1" t="s">
        <v>249</v>
      </c>
      <c r="C215" s="79">
        <v>0</v>
      </c>
      <c r="D215" s="79">
        <v>0</v>
      </c>
      <c r="E215" s="72">
        <v>0</v>
      </c>
      <c r="F215" s="1" t="s">
        <v>35</v>
      </c>
    </row>
    <row r="216" spans="1:6" x14ac:dyDescent="0.35">
      <c r="A216" s="1"/>
      <c r="B216" s="1" t="s">
        <v>250</v>
      </c>
      <c r="C216" s="79">
        <v>0</v>
      </c>
      <c r="D216" s="79">
        <v>0</v>
      </c>
      <c r="E216" s="72">
        <v>0</v>
      </c>
      <c r="F216" s="1" t="s">
        <v>35</v>
      </c>
    </row>
    <row r="217" spans="1:6" x14ac:dyDescent="0.35">
      <c r="A217" s="1"/>
      <c r="B217" s="1" t="s">
        <v>251</v>
      </c>
      <c r="C217" s="79">
        <v>0</v>
      </c>
      <c r="D217" s="79">
        <v>0</v>
      </c>
      <c r="E217" s="72">
        <v>0</v>
      </c>
      <c r="F217" s="1" t="s">
        <v>35</v>
      </c>
    </row>
    <row r="218" spans="1:6" x14ac:dyDescent="0.35">
      <c r="A218" s="1"/>
      <c r="B218" s="1" t="s">
        <v>210</v>
      </c>
      <c r="C218" s="79">
        <v>0</v>
      </c>
      <c r="D218" s="79">
        <v>0</v>
      </c>
      <c r="E218" s="72">
        <v>0</v>
      </c>
      <c r="F218" s="1" t="s">
        <v>35</v>
      </c>
    </row>
    <row r="219" spans="1:6" x14ac:dyDescent="0.35">
      <c r="A219" s="1"/>
      <c r="B219" s="1" t="s">
        <v>252</v>
      </c>
      <c r="C219" s="79">
        <v>0</v>
      </c>
      <c r="D219" s="79">
        <v>0</v>
      </c>
      <c r="E219" s="72">
        <v>0</v>
      </c>
      <c r="F219" s="1" t="s">
        <v>35</v>
      </c>
    </row>
    <row r="220" spans="1:6" x14ac:dyDescent="0.35">
      <c r="A220" s="1"/>
      <c r="B220" s="1" t="s">
        <v>255</v>
      </c>
      <c r="C220" s="79">
        <v>0</v>
      </c>
      <c r="D220" s="79">
        <v>0</v>
      </c>
      <c r="E220" s="72">
        <v>0</v>
      </c>
      <c r="F220" s="1" t="s">
        <v>35</v>
      </c>
    </row>
    <row r="221" spans="1:6" x14ac:dyDescent="0.35">
      <c r="A221" s="1"/>
      <c r="B221" s="1" t="s">
        <v>253</v>
      </c>
      <c r="C221" s="79">
        <v>0</v>
      </c>
      <c r="D221" s="79">
        <v>0</v>
      </c>
      <c r="E221" s="72">
        <v>0</v>
      </c>
      <c r="F221" s="1" t="s">
        <v>35</v>
      </c>
    </row>
    <row r="222" spans="1:6" x14ac:dyDescent="0.35">
      <c r="A222" s="1"/>
      <c r="B222" s="1" t="s">
        <v>316</v>
      </c>
      <c r="C222" s="79">
        <v>0</v>
      </c>
      <c r="D222" s="79">
        <v>0</v>
      </c>
      <c r="E222" s="72">
        <v>0</v>
      </c>
      <c r="F222" s="1" t="s">
        <v>35</v>
      </c>
    </row>
    <row r="223" spans="1:6" x14ac:dyDescent="0.35">
      <c r="A223" s="1"/>
      <c r="B223" s="1"/>
      <c r="C223" s="79"/>
      <c r="D223" s="79"/>
      <c r="E223" s="1"/>
      <c r="F223" s="1"/>
    </row>
    <row r="224" spans="1:6" x14ac:dyDescent="0.35">
      <c r="A224" s="1" t="s">
        <v>108</v>
      </c>
      <c r="B224" s="1"/>
      <c r="C224" s="79">
        <v>2.65E-3</v>
      </c>
      <c r="D224" s="79">
        <v>1</v>
      </c>
      <c r="E224" s="72">
        <v>720706</v>
      </c>
      <c r="F224" s="1" t="str">
        <f>F222</f>
        <v>IA</v>
      </c>
    </row>
    <row r="225" spans="1:6" x14ac:dyDescent="0.35">
      <c r="A225" s="1" t="s">
        <v>258</v>
      </c>
      <c r="B225" s="1"/>
      <c r="C225" s="79"/>
      <c r="D225" s="79"/>
      <c r="E225" s="72">
        <v>272321276</v>
      </c>
      <c r="F225" s="1" t="str">
        <f>F224</f>
        <v>IA</v>
      </c>
    </row>
    <row r="226" spans="1:6" x14ac:dyDescent="0.35">
      <c r="A226" s="1" t="s">
        <v>107</v>
      </c>
      <c r="B226" s="1"/>
      <c r="C226" s="79"/>
      <c r="D226" s="79"/>
      <c r="E226" s="1">
        <v>362</v>
      </c>
      <c r="F226" s="1" t="str">
        <f>F225</f>
        <v>IA</v>
      </c>
    </row>
    <row r="227" spans="1:6" x14ac:dyDescent="0.35">
      <c r="A227" s="1"/>
      <c r="B227" s="1"/>
      <c r="C227" s="79"/>
      <c r="D227" s="79"/>
      <c r="E227" s="1"/>
      <c r="F227" s="1"/>
    </row>
    <row r="228" spans="1:6" x14ac:dyDescent="0.35">
      <c r="A228" s="1" t="s">
        <v>49</v>
      </c>
      <c r="B228" s="1" t="s">
        <v>249</v>
      </c>
      <c r="C228" s="79">
        <v>2.4590000000000001E-2</v>
      </c>
      <c r="D228" s="79">
        <v>0.56771000000000005</v>
      </c>
      <c r="E228" s="72">
        <v>2958310</v>
      </c>
      <c r="F228" s="1" t="s">
        <v>49</v>
      </c>
    </row>
    <row r="229" spans="1:6" x14ac:dyDescent="0.35">
      <c r="A229" s="1"/>
      <c r="B229" s="1" t="s">
        <v>250</v>
      </c>
      <c r="C229" s="79">
        <v>1.089E-2</v>
      </c>
      <c r="D229" s="79">
        <v>0.25146000000000002</v>
      </c>
      <c r="E229" s="72">
        <v>1310329</v>
      </c>
      <c r="F229" s="1" t="s">
        <v>49</v>
      </c>
    </row>
    <row r="230" spans="1:6" x14ac:dyDescent="0.35">
      <c r="A230" s="1"/>
      <c r="B230" s="1" t="s">
        <v>251</v>
      </c>
      <c r="C230" s="79">
        <v>5.7600000000000004E-3</v>
      </c>
      <c r="D230" s="79">
        <v>0.13295999999999999</v>
      </c>
      <c r="E230" s="72">
        <v>692837</v>
      </c>
      <c r="F230" s="1" t="s">
        <v>49</v>
      </c>
    </row>
    <row r="231" spans="1:6" x14ac:dyDescent="0.35">
      <c r="A231" s="1"/>
      <c r="B231" s="1" t="s">
        <v>210</v>
      </c>
      <c r="C231" s="79">
        <v>2.0699999999999998E-3</v>
      </c>
      <c r="D231" s="79">
        <v>4.7879999999999999E-2</v>
      </c>
      <c r="E231" s="72">
        <v>249492</v>
      </c>
      <c r="F231" s="1" t="s">
        <v>49</v>
      </c>
    </row>
    <row r="232" spans="1:6" x14ac:dyDescent="0.35">
      <c r="A232" s="1"/>
      <c r="B232" s="1" t="s">
        <v>257</v>
      </c>
      <c r="C232" s="79">
        <v>0</v>
      </c>
      <c r="D232" s="79">
        <v>0</v>
      </c>
      <c r="E232" s="72">
        <v>0</v>
      </c>
      <c r="F232" s="1" t="s">
        <v>49</v>
      </c>
    </row>
    <row r="233" spans="1:6" x14ac:dyDescent="0.35">
      <c r="A233" s="1"/>
      <c r="B233" s="1" t="s">
        <v>254</v>
      </c>
      <c r="C233" s="79">
        <v>0</v>
      </c>
      <c r="D233" s="79">
        <v>0</v>
      </c>
      <c r="E233" s="72">
        <v>0</v>
      </c>
      <c r="F233" s="1" t="s">
        <v>49</v>
      </c>
    </row>
    <row r="234" spans="1:6" x14ac:dyDescent="0.35">
      <c r="A234" s="1"/>
      <c r="B234" s="1" t="s">
        <v>252</v>
      </c>
      <c r="C234" s="79">
        <v>0</v>
      </c>
      <c r="D234" s="79">
        <v>0</v>
      </c>
      <c r="E234" s="72">
        <v>0</v>
      </c>
      <c r="F234" s="1" t="s">
        <v>49</v>
      </c>
    </row>
    <row r="235" spans="1:6" x14ac:dyDescent="0.35">
      <c r="A235" s="1"/>
      <c r="B235" s="1" t="s">
        <v>255</v>
      </c>
      <c r="C235" s="79">
        <v>0</v>
      </c>
      <c r="D235" s="79">
        <v>0</v>
      </c>
      <c r="E235" s="72">
        <v>0</v>
      </c>
      <c r="F235" s="1" t="s">
        <v>49</v>
      </c>
    </row>
    <row r="236" spans="1:6" x14ac:dyDescent="0.35">
      <c r="A236" s="1"/>
      <c r="B236" s="1" t="s">
        <v>253</v>
      </c>
      <c r="C236" s="79">
        <v>0</v>
      </c>
      <c r="D236" s="79">
        <v>0</v>
      </c>
      <c r="E236" s="72">
        <v>0</v>
      </c>
      <c r="F236" s="1" t="s">
        <v>49</v>
      </c>
    </row>
    <row r="237" spans="1:6" x14ac:dyDescent="0.35">
      <c r="A237" s="1"/>
      <c r="B237" s="1" t="s">
        <v>256</v>
      </c>
      <c r="C237" s="79">
        <v>0</v>
      </c>
      <c r="D237" s="79">
        <v>0</v>
      </c>
      <c r="E237" s="72">
        <v>0</v>
      </c>
      <c r="F237" s="1" t="s">
        <v>49</v>
      </c>
    </row>
    <row r="238" spans="1:6" x14ac:dyDescent="0.35">
      <c r="A238" s="1"/>
      <c r="B238" s="1" t="s">
        <v>316</v>
      </c>
      <c r="C238" s="79">
        <v>0</v>
      </c>
      <c r="D238" s="79">
        <v>0</v>
      </c>
      <c r="E238" s="72">
        <v>0</v>
      </c>
      <c r="F238" s="1" t="s">
        <v>49</v>
      </c>
    </row>
    <row r="239" spans="1:6" x14ac:dyDescent="0.35">
      <c r="A239" s="1"/>
      <c r="B239" s="1"/>
      <c r="C239" s="79"/>
      <c r="D239" s="79"/>
      <c r="E239" s="1"/>
      <c r="F239" s="1"/>
    </row>
    <row r="240" spans="1:6" x14ac:dyDescent="0.35">
      <c r="A240" s="1" t="s">
        <v>108</v>
      </c>
      <c r="B240" s="1"/>
      <c r="C240" s="79">
        <v>4.3310000000000001E-2</v>
      </c>
      <c r="D240" s="79">
        <v>1</v>
      </c>
      <c r="E240" s="72">
        <v>5210969</v>
      </c>
      <c r="F240" s="1" t="str">
        <f>F238</f>
        <v>ID</v>
      </c>
    </row>
    <row r="241" spans="1:6" x14ac:dyDescent="0.35">
      <c r="A241" s="1" t="s">
        <v>258</v>
      </c>
      <c r="B241" s="1"/>
      <c r="C241" s="79"/>
      <c r="D241" s="79"/>
      <c r="E241" s="72">
        <v>120313050</v>
      </c>
      <c r="F241" s="1" t="str">
        <f>F240</f>
        <v>ID</v>
      </c>
    </row>
    <row r="242" spans="1:6" x14ac:dyDescent="0.35">
      <c r="A242" s="1" t="s">
        <v>107</v>
      </c>
      <c r="B242" s="1"/>
      <c r="C242" s="79"/>
      <c r="D242" s="79"/>
      <c r="E242" s="1">
        <v>364</v>
      </c>
      <c r="F242" s="1" t="str">
        <f>F241</f>
        <v>ID</v>
      </c>
    </row>
    <row r="243" spans="1:6" x14ac:dyDescent="0.35">
      <c r="A243" s="1"/>
      <c r="B243" s="1"/>
      <c r="C243" s="79"/>
      <c r="D243" s="79"/>
      <c r="E243" s="1"/>
      <c r="F243" s="1"/>
    </row>
    <row r="244" spans="1:6" x14ac:dyDescent="0.35">
      <c r="A244" s="1" t="s">
        <v>36</v>
      </c>
      <c r="B244" s="1" t="s">
        <v>249</v>
      </c>
      <c r="C244" s="79">
        <v>2.5149999999999999E-2</v>
      </c>
      <c r="D244" s="79">
        <v>0.95021999999999995</v>
      </c>
      <c r="E244" s="72">
        <v>52602757</v>
      </c>
      <c r="F244" s="1" t="s">
        <v>36</v>
      </c>
    </row>
    <row r="245" spans="1:6" x14ac:dyDescent="0.35">
      <c r="A245" s="1"/>
      <c r="B245" s="1" t="s">
        <v>252</v>
      </c>
      <c r="C245" s="79">
        <v>1.32E-3</v>
      </c>
      <c r="D245" s="79">
        <v>4.9779999999999998E-2</v>
      </c>
      <c r="E245" s="72">
        <v>2755880</v>
      </c>
      <c r="F245" s="1" t="s">
        <v>36</v>
      </c>
    </row>
    <row r="246" spans="1:6" x14ac:dyDescent="0.35">
      <c r="A246" s="1"/>
      <c r="B246" s="1" t="s">
        <v>257</v>
      </c>
      <c r="C246" s="79">
        <v>0</v>
      </c>
      <c r="D246" s="79">
        <v>0</v>
      </c>
      <c r="E246" s="72">
        <v>0</v>
      </c>
      <c r="F246" s="1" t="s">
        <v>36</v>
      </c>
    </row>
    <row r="247" spans="1:6" x14ac:dyDescent="0.35">
      <c r="A247" s="1"/>
      <c r="B247" s="1" t="s">
        <v>254</v>
      </c>
      <c r="C247" s="79">
        <v>0</v>
      </c>
      <c r="D247" s="79">
        <v>0</v>
      </c>
      <c r="E247" s="72">
        <v>0</v>
      </c>
      <c r="F247" s="1" t="s">
        <v>36</v>
      </c>
    </row>
    <row r="248" spans="1:6" x14ac:dyDescent="0.35">
      <c r="A248" s="1"/>
      <c r="B248" s="1" t="s">
        <v>250</v>
      </c>
      <c r="C248" s="79">
        <v>0</v>
      </c>
      <c r="D248" s="79">
        <v>0</v>
      </c>
      <c r="E248" s="72">
        <v>0</v>
      </c>
      <c r="F248" s="1" t="s">
        <v>36</v>
      </c>
    </row>
    <row r="249" spans="1:6" x14ac:dyDescent="0.35">
      <c r="A249" s="1"/>
      <c r="B249" s="1" t="s">
        <v>251</v>
      </c>
      <c r="C249" s="79">
        <v>0</v>
      </c>
      <c r="D249" s="79">
        <v>0</v>
      </c>
      <c r="E249" s="72">
        <v>0</v>
      </c>
      <c r="F249" s="1" t="s">
        <v>36</v>
      </c>
    </row>
    <row r="250" spans="1:6" x14ac:dyDescent="0.35">
      <c r="A250" s="1"/>
      <c r="B250" s="1" t="s">
        <v>210</v>
      </c>
      <c r="C250" s="79">
        <v>0</v>
      </c>
      <c r="D250" s="79">
        <v>0</v>
      </c>
      <c r="E250" s="72">
        <v>0</v>
      </c>
      <c r="F250" s="1" t="s">
        <v>36</v>
      </c>
    </row>
    <row r="251" spans="1:6" x14ac:dyDescent="0.35">
      <c r="A251" s="1"/>
      <c r="B251" s="1" t="s">
        <v>255</v>
      </c>
      <c r="C251" s="79">
        <v>0</v>
      </c>
      <c r="D251" s="79">
        <v>0</v>
      </c>
      <c r="E251" s="72">
        <v>0</v>
      </c>
      <c r="F251" s="1" t="s">
        <v>36</v>
      </c>
    </row>
    <row r="252" spans="1:6" x14ac:dyDescent="0.35">
      <c r="A252" s="1"/>
      <c r="B252" s="1" t="s">
        <v>253</v>
      </c>
      <c r="C252" s="79">
        <v>0</v>
      </c>
      <c r="D252" s="79">
        <v>0</v>
      </c>
      <c r="E252" s="72">
        <v>0</v>
      </c>
      <c r="F252" s="1" t="s">
        <v>36</v>
      </c>
    </row>
    <row r="253" spans="1:6" x14ac:dyDescent="0.35">
      <c r="A253" s="1"/>
      <c r="B253" s="1" t="s">
        <v>256</v>
      </c>
      <c r="C253" s="79">
        <v>0</v>
      </c>
      <c r="D253" s="79">
        <v>0</v>
      </c>
      <c r="E253" s="72">
        <v>0</v>
      </c>
      <c r="F253" s="1" t="s">
        <v>36</v>
      </c>
    </row>
    <row r="254" spans="1:6" x14ac:dyDescent="0.35">
      <c r="A254" s="1"/>
      <c r="B254" s="1" t="s">
        <v>316</v>
      </c>
      <c r="C254" s="79">
        <v>0</v>
      </c>
      <c r="D254" s="79">
        <v>0</v>
      </c>
      <c r="E254" s="72">
        <v>0</v>
      </c>
      <c r="F254" s="1" t="s">
        <v>36</v>
      </c>
    </row>
    <row r="255" spans="1:6" x14ac:dyDescent="0.35">
      <c r="A255" s="1"/>
      <c r="B255" s="1"/>
      <c r="C255" s="79"/>
      <c r="D255" s="79"/>
      <c r="E255" s="1"/>
      <c r="F255" s="1"/>
    </row>
    <row r="256" spans="1:6" x14ac:dyDescent="0.35">
      <c r="A256" s="1" t="s">
        <v>108</v>
      </c>
      <c r="B256" s="1"/>
      <c r="C256" s="79">
        <v>2.647E-2</v>
      </c>
      <c r="D256" s="79">
        <v>1</v>
      </c>
      <c r="E256" s="72">
        <v>55358637</v>
      </c>
      <c r="F256" s="1" t="str">
        <f>F254</f>
        <v>IL</v>
      </c>
    </row>
    <row r="257" spans="1:6" x14ac:dyDescent="0.35">
      <c r="A257" s="1" t="s">
        <v>258</v>
      </c>
      <c r="B257" s="1"/>
      <c r="C257" s="79"/>
      <c r="D257" s="79"/>
      <c r="E257" s="72">
        <v>2091539486</v>
      </c>
      <c r="F257" s="1" t="str">
        <f>F256</f>
        <v>IL</v>
      </c>
    </row>
    <row r="258" spans="1:6" x14ac:dyDescent="0.35">
      <c r="A258" s="1" t="s">
        <v>107</v>
      </c>
      <c r="B258" s="1"/>
      <c r="C258" s="79"/>
      <c r="D258" s="79"/>
      <c r="E258" s="1">
        <v>481</v>
      </c>
      <c r="F258" s="1" t="str">
        <f>F257</f>
        <v>IL</v>
      </c>
    </row>
    <row r="259" spans="1:6" x14ac:dyDescent="0.35">
      <c r="A259" s="1"/>
      <c r="B259" s="1"/>
      <c r="C259" s="79"/>
      <c r="D259" s="79"/>
      <c r="E259" s="1"/>
      <c r="F259" s="1"/>
    </row>
    <row r="260" spans="1:6" x14ac:dyDescent="0.35">
      <c r="A260" s="1" t="s">
        <v>37</v>
      </c>
      <c r="B260" s="1" t="s">
        <v>249</v>
      </c>
      <c r="C260" s="79">
        <v>3.3600000000000001E-3</v>
      </c>
      <c r="D260" s="79">
        <v>1</v>
      </c>
      <c r="E260" s="72">
        <v>850688</v>
      </c>
      <c r="F260" s="1" t="s">
        <v>37</v>
      </c>
    </row>
    <row r="261" spans="1:6" x14ac:dyDescent="0.35">
      <c r="A261" s="1"/>
      <c r="B261" s="1" t="s">
        <v>257</v>
      </c>
      <c r="C261" s="79">
        <v>0</v>
      </c>
      <c r="D261" s="79">
        <v>0</v>
      </c>
      <c r="E261" s="72">
        <v>0</v>
      </c>
      <c r="F261" s="1" t="s">
        <v>37</v>
      </c>
    </row>
    <row r="262" spans="1:6" x14ac:dyDescent="0.35">
      <c r="A262" s="1"/>
      <c r="B262" s="1" t="s">
        <v>254</v>
      </c>
      <c r="C262" s="79">
        <v>0</v>
      </c>
      <c r="D262" s="79">
        <v>0</v>
      </c>
      <c r="E262" s="72">
        <v>0</v>
      </c>
      <c r="F262" s="1" t="s">
        <v>37</v>
      </c>
    </row>
    <row r="263" spans="1:6" x14ac:dyDescent="0.35">
      <c r="A263" s="1"/>
      <c r="B263" s="1" t="s">
        <v>250</v>
      </c>
      <c r="C263" s="79">
        <v>0</v>
      </c>
      <c r="D263" s="79">
        <v>0</v>
      </c>
      <c r="E263" s="72">
        <v>0</v>
      </c>
      <c r="F263" s="1" t="s">
        <v>37</v>
      </c>
    </row>
    <row r="264" spans="1:6" x14ac:dyDescent="0.35">
      <c r="A264" s="1"/>
      <c r="B264" s="1" t="s">
        <v>251</v>
      </c>
      <c r="C264" s="79">
        <v>0</v>
      </c>
      <c r="D264" s="79">
        <v>0</v>
      </c>
      <c r="E264" s="72">
        <v>0</v>
      </c>
      <c r="F264" s="1" t="s">
        <v>37</v>
      </c>
    </row>
    <row r="265" spans="1:6" x14ac:dyDescent="0.35">
      <c r="A265" s="1"/>
      <c r="B265" s="1" t="s">
        <v>210</v>
      </c>
      <c r="C265" s="79">
        <v>0</v>
      </c>
      <c r="D265" s="79">
        <v>0</v>
      </c>
      <c r="E265" s="72">
        <v>0</v>
      </c>
      <c r="F265" s="1" t="s">
        <v>37</v>
      </c>
    </row>
    <row r="266" spans="1:6" x14ac:dyDescent="0.35">
      <c r="A266" s="1"/>
      <c r="B266" s="1" t="s">
        <v>252</v>
      </c>
      <c r="C266" s="79">
        <v>0</v>
      </c>
      <c r="D266" s="79">
        <v>0</v>
      </c>
      <c r="E266" s="72">
        <v>0</v>
      </c>
      <c r="F266" s="1" t="s">
        <v>37</v>
      </c>
    </row>
    <row r="267" spans="1:6" x14ac:dyDescent="0.35">
      <c r="A267" s="1"/>
      <c r="B267" s="1" t="s">
        <v>255</v>
      </c>
      <c r="C267" s="79">
        <v>0</v>
      </c>
      <c r="D267" s="79">
        <v>0</v>
      </c>
      <c r="E267" s="72">
        <v>0</v>
      </c>
      <c r="F267" s="1" t="s">
        <v>37</v>
      </c>
    </row>
    <row r="268" spans="1:6" x14ac:dyDescent="0.35">
      <c r="A268" s="1"/>
      <c r="B268" s="1" t="s">
        <v>253</v>
      </c>
      <c r="C268" s="79">
        <v>0</v>
      </c>
      <c r="D268" s="79">
        <v>0</v>
      </c>
      <c r="E268" s="72">
        <v>0</v>
      </c>
      <c r="F268" s="1" t="s">
        <v>37</v>
      </c>
    </row>
    <row r="269" spans="1:6" x14ac:dyDescent="0.35">
      <c r="A269" s="1"/>
      <c r="B269" s="1" t="s">
        <v>256</v>
      </c>
      <c r="C269" s="79">
        <v>0</v>
      </c>
      <c r="D269" s="79">
        <v>0</v>
      </c>
      <c r="E269" s="72">
        <v>0</v>
      </c>
      <c r="F269" s="1" t="s">
        <v>37</v>
      </c>
    </row>
    <row r="270" spans="1:6" x14ac:dyDescent="0.35">
      <c r="A270" s="1"/>
      <c r="B270" s="1" t="s">
        <v>316</v>
      </c>
      <c r="C270" s="79">
        <v>0</v>
      </c>
      <c r="D270" s="79">
        <v>0</v>
      </c>
      <c r="E270" s="72">
        <v>0</v>
      </c>
      <c r="F270" s="1" t="s">
        <v>37</v>
      </c>
    </row>
    <row r="271" spans="1:6" x14ac:dyDescent="0.35">
      <c r="A271" s="1"/>
      <c r="B271" s="1"/>
      <c r="C271" s="79"/>
      <c r="D271" s="79"/>
      <c r="E271" s="1"/>
      <c r="F271" s="1"/>
    </row>
    <row r="272" spans="1:6" x14ac:dyDescent="0.35">
      <c r="A272" s="1" t="s">
        <v>108</v>
      </c>
      <c r="B272" s="1"/>
      <c r="C272" s="79">
        <v>3.3600000000000001E-3</v>
      </c>
      <c r="D272" s="79">
        <v>1</v>
      </c>
      <c r="E272" s="72">
        <v>850688</v>
      </c>
      <c r="F272" s="1" t="str">
        <f>F270</f>
        <v>IN</v>
      </c>
    </row>
    <row r="273" spans="1:6" x14ac:dyDescent="0.35">
      <c r="A273" s="1" t="s">
        <v>258</v>
      </c>
      <c r="B273" s="1"/>
      <c r="C273" s="79"/>
      <c r="D273" s="79"/>
      <c r="E273" s="72">
        <v>253519759</v>
      </c>
      <c r="F273" s="1" t="str">
        <f>F272</f>
        <v>IN</v>
      </c>
    </row>
    <row r="274" spans="1:6" x14ac:dyDescent="0.35">
      <c r="A274" s="1" t="s">
        <v>107</v>
      </c>
      <c r="B274" s="1"/>
      <c r="C274" s="79"/>
      <c r="D274" s="79"/>
      <c r="E274" s="1">
        <v>486</v>
      </c>
      <c r="F274" s="1" t="str">
        <f>F273</f>
        <v>IN</v>
      </c>
    </row>
    <row r="275" spans="1:6" x14ac:dyDescent="0.35">
      <c r="A275" s="1"/>
      <c r="B275" s="1"/>
      <c r="C275" s="79"/>
      <c r="D275" s="79"/>
      <c r="E275" s="1"/>
      <c r="F275" s="1"/>
    </row>
    <row r="276" spans="1:6" x14ac:dyDescent="0.35">
      <c r="A276" s="1" t="s">
        <v>38</v>
      </c>
      <c r="B276" s="1" t="s">
        <v>249</v>
      </c>
      <c r="C276" s="79">
        <v>8.3099999999999997E-3</v>
      </c>
      <c r="D276" s="79">
        <v>0.55840000000000001</v>
      </c>
      <c r="E276" s="72">
        <v>1112790</v>
      </c>
      <c r="F276" s="1" t="s">
        <v>38</v>
      </c>
    </row>
    <row r="277" spans="1:6" x14ac:dyDescent="0.35">
      <c r="A277" s="1"/>
      <c r="B277" s="1" t="s">
        <v>210</v>
      </c>
      <c r="C277" s="79">
        <v>4.4000000000000003E-3</v>
      </c>
      <c r="D277" s="79">
        <v>0.29565999999999998</v>
      </c>
      <c r="E277" s="72">
        <v>589186</v>
      </c>
      <c r="F277" s="1" t="s">
        <v>38</v>
      </c>
    </row>
    <row r="278" spans="1:6" x14ac:dyDescent="0.35">
      <c r="A278" s="1"/>
      <c r="B278" s="1" t="s">
        <v>316</v>
      </c>
      <c r="C278" s="79">
        <v>1.6299999999999999E-3</v>
      </c>
      <c r="D278" s="79">
        <v>0.10936999999999999</v>
      </c>
      <c r="E278" s="72">
        <v>217959</v>
      </c>
      <c r="F278" s="1" t="s">
        <v>38</v>
      </c>
    </row>
    <row r="279" spans="1:6" x14ac:dyDescent="0.35">
      <c r="A279" s="1"/>
      <c r="B279" s="1" t="s">
        <v>256</v>
      </c>
      <c r="C279" s="79">
        <v>5.4000000000000001E-4</v>
      </c>
      <c r="D279" s="79">
        <v>3.6569999999999998E-2</v>
      </c>
      <c r="E279" s="72">
        <v>72880</v>
      </c>
      <c r="F279" s="1" t="s">
        <v>38</v>
      </c>
    </row>
    <row r="280" spans="1:6" x14ac:dyDescent="0.35">
      <c r="A280" s="1"/>
      <c r="B280" s="1" t="s">
        <v>257</v>
      </c>
      <c r="C280" s="79">
        <v>0</v>
      </c>
      <c r="D280" s="79">
        <v>0</v>
      </c>
      <c r="E280" s="72">
        <v>0</v>
      </c>
      <c r="F280" s="1" t="s">
        <v>38</v>
      </c>
    </row>
    <row r="281" spans="1:6" x14ac:dyDescent="0.35">
      <c r="A281" s="1"/>
      <c r="B281" s="1" t="s">
        <v>254</v>
      </c>
      <c r="C281" s="79">
        <v>0</v>
      </c>
      <c r="D281" s="79">
        <v>0</v>
      </c>
      <c r="E281" s="72">
        <v>0</v>
      </c>
      <c r="F281" s="1" t="s">
        <v>38</v>
      </c>
    </row>
    <row r="282" spans="1:6" x14ac:dyDescent="0.35">
      <c r="A282" s="1"/>
      <c r="B282" s="1" t="s">
        <v>250</v>
      </c>
      <c r="C282" s="79">
        <v>0</v>
      </c>
      <c r="D282" s="79">
        <v>0</v>
      </c>
      <c r="E282" s="72">
        <v>0</v>
      </c>
      <c r="F282" s="1" t="s">
        <v>38</v>
      </c>
    </row>
    <row r="283" spans="1:6" x14ac:dyDescent="0.35">
      <c r="A283" s="1"/>
      <c r="B283" s="1" t="s">
        <v>251</v>
      </c>
      <c r="C283" s="79">
        <v>0</v>
      </c>
      <c r="D283" s="79">
        <v>0</v>
      </c>
      <c r="E283" s="72">
        <v>0</v>
      </c>
      <c r="F283" s="1" t="s">
        <v>38</v>
      </c>
    </row>
    <row r="284" spans="1:6" x14ac:dyDescent="0.35">
      <c r="A284" s="1"/>
      <c r="B284" s="1" t="s">
        <v>252</v>
      </c>
      <c r="C284" s="79">
        <v>0</v>
      </c>
      <c r="D284" s="79">
        <v>0</v>
      </c>
      <c r="E284" s="72">
        <v>0</v>
      </c>
      <c r="F284" s="1" t="s">
        <v>38</v>
      </c>
    </row>
    <row r="285" spans="1:6" x14ac:dyDescent="0.35">
      <c r="A285" s="1"/>
      <c r="B285" s="1" t="s">
        <v>255</v>
      </c>
      <c r="C285" s="79">
        <v>0</v>
      </c>
      <c r="D285" s="79">
        <v>0</v>
      </c>
      <c r="E285" s="72">
        <v>0</v>
      </c>
      <c r="F285" s="1" t="s">
        <v>38</v>
      </c>
    </row>
    <row r="286" spans="1:6" x14ac:dyDescent="0.35">
      <c r="A286" s="1"/>
      <c r="B286" s="1" t="s">
        <v>253</v>
      </c>
      <c r="C286" s="79">
        <v>0</v>
      </c>
      <c r="D286" s="79">
        <v>0</v>
      </c>
      <c r="E286" s="72">
        <v>0</v>
      </c>
      <c r="F286" s="1" t="s">
        <v>38</v>
      </c>
    </row>
    <row r="287" spans="1:6" x14ac:dyDescent="0.35">
      <c r="A287" s="1"/>
      <c r="B287" s="1"/>
      <c r="C287" s="79"/>
      <c r="D287" s="79"/>
      <c r="E287" s="1"/>
      <c r="F287" s="1"/>
    </row>
    <row r="288" spans="1:6" x14ac:dyDescent="0.35">
      <c r="A288" s="1" t="s">
        <v>108</v>
      </c>
      <c r="B288" s="1"/>
      <c r="C288" s="79">
        <v>1.4880000000000001E-2</v>
      </c>
      <c r="D288" s="79">
        <v>1</v>
      </c>
      <c r="E288" s="72">
        <v>1992815</v>
      </c>
      <c r="F288" s="1" t="str">
        <f>F286</f>
        <v>KS</v>
      </c>
    </row>
    <row r="289" spans="1:6" x14ac:dyDescent="0.35">
      <c r="A289" s="1" t="s">
        <v>258</v>
      </c>
      <c r="B289" s="1"/>
      <c r="C289" s="79"/>
      <c r="D289" s="79"/>
      <c r="E289" s="72">
        <v>133957867</v>
      </c>
      <c r="F289" s="1" t="str">
        <f>F288</f>
        <v>KS</v>
      </c>
    </row>
    <row r="290" spans="1:6" x14ac:dyDescent="0.35">
      <c r="A290" s="1" t="s">
        <v>107</v>
      </c>
      <c r="B290" s="1"/>
      <c r="C290" s="79"/>
      <c r="D290" s="79"/>
      <c r="E290" s="1">
        <v>483</v>
      </c>
      <c r="F290" s="1" t="str">
        <f>F289</f>
        <v>KS</v>
      </c>
    </row>
    <row r="291" spans="1:6" x14ac:dyDescent="0.35">
      <c r="A291" s="1"/>
      <c r="B291" s="1"/>
      <c r="C291" s="79"/>
      <c r="D291" s="79"/>
      <c r="E291" s="1"/>
      <c r="F291" s="1"/>
    </row>
    <row r="292" spans="1:6" x14ac:dyDescent="0.35">
      <c r="A292" s="1" t="s">
        <v>19</v>
      </c>
      <c r="B292" s="1" t="s">
        <v>250</v>
      </c>
      <c r="C292" s="79">
        <v>8.4499999999999992E-3</v>
      </c>
      <c r="D292" s="79">
        <v>0.53713999999999995</v>
      </c>
      <c r="E292" s="72">
        <v>1045472</v>
      </c>
      <c r="F292" s="1" t="s">
        <v>19</v>
      </c>
    </row>
    <row r="293" spans="1:6" x14ac:dyDescent="0.35">
      <c r="A293" s="1"/>
      <c r="B293" s="1" t="s">
        <v>249</v>
      </c>
      <c r="C293" s="79">
        <v>5.13E-3</v>
      </c>
      <c r="D293" s="79">
        <v>0.32624999999999998</v>
      </c>
      <c r="E293" s="72">
        <v>634999</v>
      </c>
      <c r="F293" s="1" t="s">
        <v>19</v>
      </c>
    </row>
    <row r="294" spans="1:6" x14ac:dyDescent="0.35">
      <c r="A294" s="1"/>
      <c r="B294" s="1" t="s">
        <v>251</v>
      </c>
      <c r="C294" s="79">
        <v>2.15E-3</v>
      </c>
      <c r="D294" s="79">
        <v>0.13661000000000001</v>
      </c>
      <c r="E294" s="72">
        <v>265886</v>
      </c>
      <c r="F294" s="1" t="s">
        <v>19</v>
      </c>
    </row>
    <row r="295" spans="1:6" x14ac:dyDescent="0.35">
      <c r="A295" s="1"/>
      <c r="B295" s="1" t="s">
        <v>257</v>
      </c>
      <c r="C295" s="79">
        <v>0</v>
      </c>
      <c r="D295" s="79">
        <v>0</v>
      </c>
      <c r="E295" s="72">
        <v>0</v>
      </c>
      <c r="F295" s="1" t="s">
        <v>19</v>
      </c>
    </row>
    <row r="296" spans="1:6" x14ac:dyDescent="0.35">
      <c r="A296" s="1"/>
      <c r="B296" s="1" t="s">
        <v>254</v>
      </c>
      <c r="C296" s="79">
        <v>0</v>
      </c>
      <c r="D296" s="79">
        <v>0</v>
      </c>
      <c r="E296" s="72">
        <v>0</v>
      </c>
      <c r="F296" s="1" t="s">
        <v>19</v>
      </c>
    </row>
    <row r="297" spans="1:6" x14ac:dyDescent="0.35">
      <c r="A297" s="1"/>
      <c r="B297" s="1" t="s">
        <v>210</v>
      </c>
      <c r="C297" s="79">
        <v>0</v>
      </c>
      <c r="D297" s="79">
        <v>0</v>
      </c>
      <c r="E297" s="72">
        <v>0</v>
      </c>
      <c r="F297" s="1" t="s">
        <v>19</v>
      </c>
    </row>
    <row r="298" spans="1:6" x14ac:dyDescent="0.35">
      <c r="A298" s="1"/>
      <c r="B298" s="1" t="s">
        <v>252</v>
      </c>
      <c r="C298" s="79">
        <v>0</v>
      </c>
      <c r="D298" s="79">
        <v>0</v>
      </c>
      <c r="E298" s="72">
        <v>0</v>
      </c>
      <c r="F298" s="1" t="s">
        <v>19</v>
      </c>
    </row>
    <row r="299" spans="1:6" x14ac:dyDescent="0.35">
      <c r="A299" s="1"/>
      <c r="B299" s="1" t="s">
        <v>255</v>
      </c>
      <c r="C299" s="79">
        <v>0</v>
      </c>
      <c r="D299" s="79">
        <v>0</v>
      </c>
      <c r="E299" s="72">
        <v>0</v>
      </c>
      <c r="F299" s="1" t="s">
        <v>19</v>
      </c>
    </row>
    <row r="300" spans="1:6" x14ac:dyDescent="0.35">
      <c r="A300" s="1"/>
      <c r="B300" s="1" t="s">
        <v>253</v>
      </c>
      <c r="C300" s="79">
        <v>0</v>
      </c>
      <c r="D300" s="79">
        <v>0</v>
      </c>
      <c r="E300" s="72">
        <v>0</v>
      </c>
      <c r="F300" s="1" t="s">
        <v>19</v>
      </c>
    </row>
    <row r="301" spans="1:6" x14ac:dyDescent="0.35">
      <c r="A301" s="1"/>
      <c r="B301" s="1" t="s">
        <v>256</v>
      </c>
      <c r="C301" s="79">
        <v>0</v>
      </c>
      <c r="D301" s="79">
        <v>0</v>
      </c>
      <c r="E301" s="72">
        <v>0</v>
      </c>
      <c r="F301" s="1" t="s">
        <v>19</v>
      </c>
    </row>
    <row r="302" spans="1:6" x14ac:dyDescent="0.35">
      <c r="A302" s="1"/>
      <c r="B302" s="1" t="s">
        <v>316</v>
      </c>
      <c r="C302" s="79">
        <v>0</v>
      </c>
      <c r="D302" s="79">
        <v>0</v>
      </c>
      <c r="E302" s="72">
        <v>0</v>
      </c>
      <c r="F302" s="1" t="s">
        <v>19</v>
      </c>
    </row>
    <row r="303" spans="1:6" x14ac:dyDescent="0.35">
      <c r="A303" s="1"/>
      <c r="B303" s="1"/>
      <c r="C303" s="79"/>
      <c r="D303" s="79"/>
      <c r="E303" s="1"/>
      <c r="F303" s="1"/>
    </row>
    <row r="304" spans="1:6" x14ac:dyDescent="0.35">
      <c r="A304" s="1" t="s">
        <v>108</v>
      </c>
      <c r="B304" s="1"/>
      <c r="C304" s="79">
        <v>1.5730000000000001E-2</v>
      </c>
      <c r="D304" s="79">
        <v>1</v>
      </c>
      <c r="E304" s="72">
        <v>1946357</v>
      </c>
      <c r="F304" s="1" t="str">
        <f>F302</f>
        <v>KY</v>
      </c>
    </row>
    <row r="305" spans="1:6" x14ac:dyDescent="0.35">
      <c r="A305" s="1" t="s">
        <v>258</v>
      </c>
      <c r="B305" s="1"/>
      <c r="C305" s="79"/>
      <c r="D305" s="79"/>
      <c r="E305" s="72">
        <v>123700821</v>
      </c>
      <c r="F305" s="1" t="str">
        <f>F304</f>
        <v>KY</v>
      </c>
    </row>
    <row r="306" spans="1:6" x14ac:dyDescent="0.35">
      <c r="A306" s="1" t="s">
        <v>107</v>
      </c>
      <c r="B306" s="1"/>
      <c r="C306" s="79"/>
      <c r="D306" s="79"/>
      <c r="E306" s="1">
        <v>471</v>
      </c>
      <c r="F306" s="1" t="str">
        <f>F305</f>
        <v>KY</v>
      </c>
    </row>
    <row r="307" spans="1:6" x14ac:dyDescent="0.35">
      <c r="A307" s="1"/>
      <c r="B307" s="1"/>
      <c r="C307" s="79"/>
      <c r="D307" s="79"/>
      <c r="E307" s="1"/>
      <c r="F307" s="1"/>
    </row>
    <row r="308" spans="1:6" x14ac:dyDescent="0.35">
      <c r="A308" s="1" t="s">
        <v>26</v>
      </c>
      <c r="B308" s="1" t="s">
        <v>249</v>
      </c>
      <c r="C308" s="79">
        <v>3.8559999999999997E-2</v>
      </c>
      <c r="D308" s="79">
        <v>0.65314000000000005</v>
      </c>
      <c r="E308" s="72">
        <v>4333657</v>
      </c>
      <c r="F308" s="1" t="s">
        <v>26</v>
      </c>
    </row>
    <row r="309" spans="1:6" x14ac:dyDescent="0.35">
      <c r="A309" s="1"/>
      <c r="B309" s="1" t="s">
        <v>256</v>
      </c>
      <c r="C309" s="79">
        <v>1.281E-2</v>
      </c>
      <c r="D309" s="79">
        <v>0.21689</v>
      </c>
      <c r="E309" s="72">
        <v>1439095</v>
      </c>
      <c r="F309" s="1" t="s">
        <v>26</v>
      </c>
    </row>
    <row r="310" spans="1:6" x14ac:dyDescent="0.35">
      <c r="A310" s="1"/>
      <c r="B310" s="1" t="s">
        <v>250</v>
      </c>
      <c r="C310" s="79">
        <v>5.9500000000000004E-3</v>
      </c>
      <c r="D310" s="79">
        <v>0.10074</v>
      </c>
      <c r="E310" s="72">
        <v>668424</v>
      </c>
      <c r="F310" s="1" t="s">
        <v>26</v>
      </c>
    </row>
    <row r="311" spans="1:6" x14ac:dyDescent="0.35">
      <c r="A311" s="1"/>
      <c r="B311" s="1" t="s">
        <v>251</v>
      </c>
      <c r="C311" s="79">
        <v>1.73E-3</v>
      </c>
      <c r="D311" s="79">
        <v>2.9229999999999999E-2</v>
      </c>
      <c r="E311" s="72">
        <v>193918</v>
      </c>
      <c r="F311" s="1" t="s">
        <v>26</v>
      </c>
    </row>
    <row r="312" spans="1:6" x14ac:dyDescent="0.35">
      <c r="A312" s="1"/>
      <c r="B312" s="1" t="s">
        <v>257</v>
      </c>
      <c r="C312" s="79">
        <v>0</v>
      </c>
      <c r="D312" s="79">
        <v>0</v>
      </c>
      <c r="E312" s="72">
        <v>0</v>
      </c>
      <c r="F312" s="1" t="s">
        <v>26</v>
      </c>
    </row>
    <row r="313" spans="1:6" x14ac:dyDescent="0.35">
      <c r="A313" s="1"/>
      <c r="B313" s="1" t="s">
        <v>254</v>
      </c>
      <c r="C313" s="79">
        <v>0</v>
      </c>
      <c r="D313" s="79">
        <v>0</v>
      </c>
      <c r="E313" s="72">
        <v>0</v>
      </c>
      <c r="F313" s="1" t="s">
        <v>26</v>
      </c>
    </row>
    <row r="314" spans="1:6" x14ac:dyDescent="0.35">
      <c r="A314" s="1"/>
      <c r="B314" s="1" t="s">
        <v>210</v>
      </c>
      <c r="C314" s="79">
        <v>0</v>
      </c>
      <c r="D314" s="79">
        <v>0</v>
      </c>
      <c r="E314" s="72">
        <v>0</v>
      </c>
      <c r="F314" s="1" t="s">
        <v>26</v>
      </c>
    </row>
    <row r="315" spans="1:6" x14ac:dyDescent="0.35">
      <c r="A315" s="1"/>
      <c r="B315" s="1" t="s">
        <v>252</v>
      </c>
      <c r="C315" s="79">
        <v>0</v>
      </c>
      <c r="D315" s="79">
        <v>0</v>
      </c>
      <c r="E315" s="72">
        <v>0</v>
      </c>
      <c r="F315" s="1" t="s">
        <v>26</v>
      </c>
    </row>
    <row r="316" spans="1:6" x14ac:dyDescent="0.35">
      <c r="A316" s="1"/>
      <c r="B316" s="1" t="s">
        <v>255</v>
      </c>
      <c r="C316" s="79">
        <v>0</v>
      </c>
      <c r="D316" s="79">
        <v>0</v>
      </c>
      <c r="E316" s="72">
        <v>0</v>
      </c>
      <c r="F316" s="1" t="s">
        <v>26</v>
      </c>
    </row>
    <row r="317" spans="1:6" x14ac:dyDescent="0.35">
      <c r="A317" s="1"/>
      <c r="B317" s="1" t="s">
        <v>253</v>
      </c>
      <c r="C317" s="79">
        <v>0</v>
      </c>
      <c r="D317" s="79">
        <v>0</v>
      </c>
      <c r="E317" s="72">
        <v>0</v>
      </c>
      <c r="F317" s="1" t="s">
        <v>26</v>
      </c>
    </row>
    <row r="318" spans="1:6" x14ac:dyDescent="0.35">
      <c r="A318" s="1"/>
      <c r="B318" s="1" t="s">
        <v>316</v>
      </c>
      <c r="C318" s="79">
        <v>0</v>
      </c>
      <c r="D318" s="79">
        <v>0</v>
      </c>
      <c r="E318" s="72">
        <v>0</v>
      </c>
      <c r="F318" s="1" t="s">
        <v>26</v>
      </c>
    </row>
    <row r="319" spans="1:6" x14ac:dyDescent="0.35">
      <c r="A319" s="1"/>
      <c r="B319" s="1"/>
      <c r="C319" s="79"/>
      <c r="D319" s="79"/>
      <c r="E319" s="1"/>
      <c r="F319" s="1"/>
    </row>
    <row r="320" spans="1:6" x14ac:dyDescent="0.35">
      <c r="A320" s="1" t="s">
        <v>108</v>
      </c>
      <c r="B320" s="1"/>
      <c r="C320" s="79">
        <v>5.9049999999999998E-2</v>
      </c>
      <c r="D320" s="79">
        <v>1</v>
      </c>
      <c r="E320" s="72">
        <v>6635094</v>
      </c>
      <c r="F320" s="1" t="str">
        <f>F318</f>
        <v>LA</v>
      </c>
    </row>
    <row r="321" spans="1:6" x14ac:dyDescent="0.35">
      <c r="A321" s="1" t="s">
        <v>258</v>
      </c>
      <c r="B321" s="1"/>
      <c r="C321" s="79"/>
      <c r="D321" s="79"/>
      <c r="E321" s="72">
        <v>112373489</v>
      </c>
      <c r="F321" s="1" t="str">
        <f>F320</f>
        <v>LA</v>
      </c>
    </row>
    <row r="322" spans="1:6" x14ac:dyDescent="0.35">
      <c r="A322" s="1" t="s">
        <v>107</v>
      </c>
      <c r="B322" s="1"/>
      <c r="C322" s="79"/>
      <c r="D322" s="79"/>
      <c r="E322" s="1">
        <v>481</v>
      </c>
      <c r="F322" s="1" t="str">
        <f>F321</f>
        <v>LA</v>
      </c>
    </row>
    <row r="323" spans="1:6" x14ac:dyDescent="0.35">
      <c r="A323" s="1"/>
      <c r="B323" s="1"/>
      <c r="C323" s="79"/>
      <c r="D323" s="79"/>
      <c r="E323" s="1"/>
      <c r="F323" s="1"/>
    </row>
    <row r="324" spans="1:6" x14ac:dyDescent="0.35">
      <c r="A324" s="1" t="s">
        <v>2</v>
      </c>
      <c r="B324" s="1" t="s">
        <v>249</v>
      </c>
      <c r="C324" s="79">
        <v>4.2110000000000002E-2</v>
      </c>
      <c r="D324" s="79">
        <v>0.50366</v>
      </c>
      <c r="E324" s="72">
        <v>88290521</v>
      </c>
      <c r="F324" s="1" t="s">
        <v>2</v>
      </c>
    </row>
    <row r="325" spans="1:6" x14ac:dyDescent="0.35">
      <c r="A325" s="1"/>
      <c r="B325" s="1" t="s">
        <v>210</v>
      </c>
      <c r="C325" s="79">
        <v>2.308E-2</v>
      </c>
      <c r="D325" s="79">
        <v>0.27600000000000002</v>
      </c>
      <c r="E325" s="72">
        <v>48383522</v>
      </c>
      <c r="F325" s="1" t="s">
        <v>2</v>
      </c>
    </row>
    <row r="326" spans="1:6" x14ac:dyDescent="0.35">
      <c r="A326" s="1"/>
      <c r="B326" s="1" t="s">
        <v>251</v>
      </c>
      <c r="C326" s="79">
        <v>7.9000000000000008E-3</v>
      </c>
      <c r="D326" s="79">
        <v>9.4479999999999995E-2</v>
      </c>
      <c r="E326" s="72">
        <v>16563154</v>
      </c>
      <c r="F326" s="1" t="s">
        <v>2</v>
      </c>
    </row>
    <row r="327" spans="1:6" x14ac:dyDescent="0.35">
      <c r="A327" s="1"/>
      <c r="B327" s="1" t="s">
        <v>316</v>
      </c>
      <c r="C327" s="79">
        <v>6.4599999999999996E-3</v>
      </c>
      <c r="D327" s="79">
        <v>7.7310000000000004E-2</v>
      </c>
      <c r="E327" s="72">
        <v>13552430</v>
      </c>
      <c r="F327" s="1" t="s">
        <v>2</v>
      </c>
    </row>
    <row r="328" spans="1:6" x14ac:dyDescent="0.35">
      <c r="A328" s="1"/>
      <c r="B328" s="1" t="s">
        <v>250</v>
      </c>
      <c r="C328" s="79">
        <v>4.0600000000000002E-3</v>
      </c>
      <c r="D328" s="79">
        <v>4.8550000000000003E-2</v>
      </c>
      <c r="E328" s="72">
        <v>8509928</v>
      </c>
      <c r="F328" s="1" t="s">
        <v>2</v>
      </c>
    </row>
    <row r="329" spans="1:6" x14ac:dyDescent="0.35">
      <c r="A329" s="1"/>
      <c r="B329" s="1" t="s">
        <v>257</v>
      </c>
      <c r="C329" s="79">
        <v>0</v>
      </c>
      <c r="D329" s="79">
        <v>0</v>
      </c>
      <c r="E329" s="72">
        <v>0</v>
      </c>
      <c r="F329" s="1" t="s">
        <v>2</v>
      </c>
    </row>
    <row r="330" spans="1:6" x14ac:dyDescent="0.35">
      <c r="A330" s="1"/>
      <c r="B330" s="1" t="s">
        <v>254</v>
      </c>
      <c r="C330" s="79">
        <v>0</v>
      </c>
      <c r="D330" s="79">
        <v>0</v>
      </c>
      <c r="E330" s="72">
        <v>0</v>
      </c>
      <c r="F330" s="1" t="s">
        <v>2</v>
      </c>
    </row>
    <row r="331" spans="1:6" x14ac:dyDescent="0.35">
      <c r="A331" s="1"/>
      <c r="B331" s="1" t="s">
        <v>252</v>
      </c>
      <c r="C331" s="79">
        <v>0</v>
      </c>
      <c r="D331" s="79">
        <v>0</v>
      </c>
      <c r="E331" s="72">
        <v>0</v>
      </c>
      <c r="F331" s="1" t="s">
        <v>2</v>
      </c>
    </row>
    <row r="332" spans="1:6" x14ac:dyDescent="0.35">
      <c r="A332" s="1"/>
      <c r="B332" s="1" t="s">
        <v>255</v>
      </c>
      <c r="C332" s="79">
        <v>0</v>
      </c>
      <c r="D332" s="79">
        <v>0</v>
      </c>
      <c r="E332" s="72">
        <v>0</v>
      </c>
      <c r="F332" s="1" t="s">
        <v>2</v>
      </c>
    </row>
    <row r="333" spans="1:6" x14ac:dyDescent="0.35">
      <c r="A333" s="1"/>
      <c r="B333" s="1" t="s">
        <v>253</v>
      </c>
      <c r="C333" s="79">
        <v>0</v>
      </c>
      <c r="D333" s="79">
        <v>0</v>
      </c>
      <c r="E333" s="72">
        <v>0</v>
      </c>
      <c r="F333" s="1" t="s">
        <v>2</v>
      </c>
    </row>
    <row r="334" spans="1:6" x14ac:dyDescent="0.35">
      <c r="A334" s="1"/>
      <c r="B334" s="1" t="s">
        <v>256</v>
      </c>
      <c r="C334" s="79">
        <v>0</v>
      </c>
      <c r="D334" s="79">
        <v>0</v>
      </c>
      <c r="E334" s="72">
        <v>0</v>
      </c>
      <c r="F334" s="1" t="s">
        <v>2</v>
      </c>
    </row>
    <row r="335" spans="1:6" x14ac:dyDescent="0.35">
      <c r="A335" s="1"/>
      <c r="B335" s="1"/>
      <c r="C335" s="79"/>
      <c r="D335" s="79"/>
      <c r="E335" s="1"/>
      <c r="F335" s="1"/>
    </row>
    <row r="336" spans="1:6" x14ac:dyDescent="0.35">
      <c r="A336" s="1" t="s">
        <v>108</v>
      </c>
      <c r="B336" s="1"/>
      <c r="C336" s="79">
        <v>8.3610000000000004E-2</v>
      </c>
      <c r="D336" s="79">
        <v>1</v>
      </c>
      <c r="E336" s="72">
        <v>175299555</v>
      </c>
      <c r="F336" s="1" t="str">
        <f>F334</f>
        <v>MA</v>
      </c>
    </row>
    <row r="337" spans="1:6" x14ac:dyDescent="0.35">
      <c r="A337" s="1" t="s">
        <v>258</v>
      </c>
      <c r="B337" s="1"/>
      <c r="C337" s="79"/>
      <c r="D337" s="79"/>
      <c r="E337" s="72">
        <v>2096689775</v>
      </c>
      <c r="F337" s="1" t="str">
        <f>F336</f>
        <v>MA</v>
      </c>
    </row>
    <row r="338" spans="1:6" x14ac:dyDescent="0.35">
      <c r="A338" s="1" t="s">
        <v>107</v>
      </c>
      <c r="B338" s="1"/>
      <c r="C338" s="79"/>
      <c r="D338" s="79"/>
      <c r="E338" s="1">
        <v>434</v>
      </c>
      <c r="F338" s="1" t="str">
        <f>F337</f>
        <v>MA</v>
      </c>
    </row>
    <row r="339" spans="1:6" x14ac:dyDescent="0.35">
      <c r="A339" s="1"/>
      <c r="B339" s="1"/>
      <c r="C339" s="79"/>
      <c r="D339" s="79"/>
      <c r="E339" s="1"/>
      <c r="F339" s="1"/>
    </row>
    <row r="340" spans="1:6" x14ac:dyDescent="0.35">
      <c r="A340" s="1" t="s">
        <v>12</v>
      </c>
      <c r="B340" s="1" t="s">
        <v>249</v>
      </c>
      <c r="C340" s="79">
        <v>9.1400000000000006E-3</v>
      </c>
      <c r="D340" s="79">
        <v>0.44178000000000001</v>
      </c>
      <c r="E340" s="72">
        <v>3245088</v>
      </c>
      <c r="F340" s="1" t="s">
        <v>12</v>
      </c>
    </row>
    <row r="341" spans="1:6" x14ac:dyDescent="0.35">
      <c r="A341" s="1"/>
      <c r="B341" s="1" t="s">
        <v>316</v>
      </c>
      <c r="C341" s="79">
        <v>4.79E-3</v>
      </c>
      <c r="D341" s="79">
        <v>0.23119999999999999</v>
      </c>
      <c r="E341" s="72">
        <v>1698232</v>
      </c>
      <c r="F341" s="1" t="s">
        <v>12</v>
      </c>
    </row>
    <row r="342" spans="1:6" x14ac:dyDescent="0.35">
      <c r="A342" s="1"/>
      <c r="B342" s="1" t="s">
        <v>250</v>
      </c>
      <c r="C342" s="79">
        <v>2.9199999999999999E-3</v>
      </c>
      <c r="D342" s="79">
        <v>0.14112</v>
      </c>
      <c r="E342" s="72">
        <v>1036583</v>
      </c>
      <c r="F342" s="1" t="s">
        <v>12</v>
      </c>
    </row>
    <row r="343" spans="1:6" x14ac:dyDescent="0.35">
      <c r="A343" s="1"/>
      <c r="B343" s="1" t="s">
        <v>253</v>
      </c>
      <c r="C343" s="79">
        <v>2.7299999999999998E-3</v>
      </c>
      <c r="D343" s="79">
        <v>0.13200000000000001</v>
      </c>
      <c r="E343" s="72">
        <v>969611</v>
      </c>
      <c r="F343" s="1" t="s">
        <v>12</v>
      </c>
    </row>
    <row r="344" spans="1:6" x14ac:dyDescent="0.35">
      <c r="A344" s="1"/>
      <c r="B344" s="1" t="s">
        <v>210</v>
      </c>
      <c r="C344" s="79">
        <v>1.1199999999999999E-3</v>
      </c>
      <c r="D344" s="79">
        <v>5.3900000000000003E-2</v>
      </c>
      <c r="E344" s="72">
        <v>395904</v>
      </c>
      <c r="F344" s="1" t="s">
        <v>12</v>
      </c>
    </row>
    <row r="345" spans="1:6" x14ac:dyDescent="0.35">
      <c r="A345" s="1"/>
      <c r="B345" s="1" t="s">
        <v>257</v>
      </c>
      <c r="C345" s="79">
        <v>0</v>
      </c>
      <c r="D345" s="79">
        <v>0</v>
      </c>
      <c r="E345" s="72">
        <v>0</v>
      </c>
      <c r="F345" s="1" t="s">
        <v>12</v>
      </c>
    </row>
    <row r="346" spans="1:6" x14ac:dyDescent="0.35">
      <c r="A346" s="1"/>
      <c r="B346" s="1" t="s">
        <v>254</v>
      </c>
      <c r="C346" s="79">
        <v>0</v>
      </c>
      <c r="D346" s="79">
        <v>0</v>
      </c>
      <c r="E346" s="72">
        <v>0</v>
      </c>
      <c r="F346" s="1" t="s">
        <v>12</v>
      </c>
    </row>
    <row r="347" spans="1:6" x14ac:dyDescent="0.35">
      <c r="A347" s="1"/>
      <c r="B347" s="1" t="s">
        <v>251</v>
      </c>
      <c r="C347" s="79">
        <v>0</v>
      </c>
      <c r="D347" s="79">
        <v>0</v>
      </c>
      <c r="E347" s="72">
        <v>0</v>
      </c>
      <c r="F347" s="1" t="s">
        <v>12</v>
      </c>
    </row>
    <row r="348" spans="1:6" x14ac:dyDescent="0.35">
      <c r="A348" s="1"/>
      <c r="B348" s="1" t="s">
        <v>252</v>
      </c>
      <c r="C348" s="79">
        <v>0</v>
      </c>
      <c r="D348" s="79">
        <v>0</v>
      </c>
      <c r="E348" s="72">
        <v>0</v>
      </c>
      <c r="F348" s="1" t="s">
        <v>12</v>
      </c>
    </row>
    <row r="349" spans="1:6" x14ac:dyDescent="0.35">
      <c r="A349" s="1"/>
      <c r="B349" s="1" t="s">
        <v>255</v>
      </c>
      <c r="C349" s="79">
        <v>0</v>
      </c>
      <c r="D349" s="79">
        <v>0</v>
      </c>
      <c r="E349" s="72">
        <v>0</v>
      </c>
      <c r="F349" s="1" t="s">
        <v>12</v>
      </c>
    </row>
    <row r="350" spans="1:6" x14ac:dyDescent="0.35">
      <c r="A350" s="1"/>
      <c r="B350" s="1" t="s">
        <v>256</v>
      </c>
      <c r="C350" s="79">
        <v>0</v>
      </c>
      <c r="D350" s="79">
        <v>0</v>
      </c>
      <c r="E350" s="72">
        <v>0</v>
      </c>
      <c r="F350" s="1" t="s">
        <v>12</v>
      </c>
    </row>
    <row r="351" spans="1:6" x14ac:dyDescent="0.35">
      <c r="A351" s="1"/>
      <c r="B351" s="1"/>
      <c r="C351" s="79"/>
      <c r="D351" s="79"/>
      <c r="E351" s="1"/>
      <c r="F351" s="1"/>
    </row>
    <row r="352" spans="1:6" x14ac:dyDescent="0.35">
      <c r="A352" s="1" t="s">
        <v>108</v>
      </c>
      <c r="B352" s="1"/>
      <c r="C352" s="79">
        <v>2.07E-2</v>
      </c>
      <c r="D352" s="79">
        <v>1</v>
      </c>
      <c r="E352" s="72">
        <v>7345420</v>
      </c>
      <c r="F352" s="1" t="str">
        <f>F350</f>
        <v>MD</v>
      </c>
    </row>
    <row r="353" spans="1:6" x14ac:dyDescent="0.35">
      <c r="A353" s="1" t="s">
        <v>258</v>
      </c>
      <c r="B353" s="1"/>
      <c r="C353" s="79"/>
      <c r="D353" s="79"/>
      <c r="E353" s="72">
        <v>354903277</v>
      </c>
      <c r="F353" s="1" t="str">
        <f>F352</f>
        <v>MD</v>
      </c>
    </row>
    <row r="354" spans="1:6" x14ac:dyDescent="0.35">
      <c r="A354" s="1" t="s">
        <v>107</v>
      </c>
      <c r="B354" s="1"/>
      <c r="C354" s="79"/>
      <c r="D354" s="79"/>
      <c r="E354" s="1">
        <v>481</v>
      </c>
      <c r="F354" s="1" t="str">
        <f>F353</f>
        <v>MD</v>
      </c>
    </row>
    <row r="355" spans="1:6" x14ac:dyDescent="0.35">
      <c r="A355" s="1"/>
      <c r="B355" s="1"/>
      <c r="C355" s="79"/>
      <c r="D355" s="79"/>
      <c r="E355" s="1"/>
      <c r="F355" s="1"/>
    </row>
    <row r="356" spans="1:6" x14ac:dyDescent="0.35">
      <c r="A356" s="1" t="s">
        <v>3</v>
      </c>
      <c r="B356" s="1" t="s">
        <v>249</v>
      </c>
      <c r="C356" s="79">
        <v>1.6080000000000001E-2</v>
      </c>
      <c r="D356" s="79">
        <v>0.88349</v>
      </c>
      <c r="E356" s="72">
        <v>1908583</v>
      </c>
      <c r="F356" s="1" t="s">
        <v>3</v>
      </c>
    </row>
    <row r="357" spans="1:6" x14ac:dyDescent="0.35">
      <c r="A357" s="1"/>
      <c r="B357" s="1" t="s">
        <v>210</v>
      </c>
      <c r="C357" s="79">
        <v>2.1199999999999999E-3</v>
      </c>
      <c r="D357" s="79">
        <v>0.11651</v>
      </c>
      <c r="E357" s="72">
        <v>251685</v>
      </c>
      <c r="F357" s="1" t="s">
        <v>3</v>
      </c>
    </row>
    <row r="358" spans="1:6" x14ac:dyDescent="0.35">
      <c r="A358" s="1"/>
      <c r="B358" s="1" t="s">
        <v>257</v>
      </c>
      <c r="C358" s="79">
        <v>0</v>
      </c>
      <c r="D358" s="79">
        <v>0</v>
      </c>
      <c r="E358" s="72">
        <v>0</v>
      </c>
      <c r="F358" s="1" t="s">
        <v>3</v>
      </c>
    </row>
    <row r="359" spans="1:6" x14ac:dyDescent="0.35">
      <c r="A359" s="1"/>
      <c r="B359" s="1" t="s">
        <v>254</v>
      </c>
      <c r="C359" s="79">
        <v>0</v>
      </c>
      <c r="D359" s="79">
        <v>0</v>
      </c>
      <c r="E359" s="72">
        <v>0</v>
      </c>
      <c r="F359" s="1" t="s">
        <v>3</v>
      </c>
    </row>
    <row r="360" spans="1:6" x14ac:dyDescent="0.35">
      <c r="A360" s="1"/>
      <c r="B360" s="1" t="s">
        <v>250</v>
      </c>
      <c r="C360" s="79">
        <v>0</v>
      </c>
      <c r="D360" s="79">
        <v>0</v>
      </c>
      <c r="E360" s="72">
        <v>0</v>
      </c>
      <c r="F360" s="1" t="s">
        <v>3</v>
      </c>
    </row>
    <row r="361" spans="1:6" x14ac:dyDescent="0.35">
      <c r="A361" s="1"/>
      <c r="B361" s="1" t="s">
        <v>251</v>
      </c>
      <c r="C361" s="79">
        <v>0</v>
      </c>
      <c r="D361" s="79">
        <v>0</v>
      </c>
      <c r="E361" s="72">
        <v>0</v>
      </c>
      <c r="F361" s="1" t="s">
        <v>3</v>
      </c>
    </row>
    <row r="362" spans="1:6" x14ac:dyDescent="0.35">
      <c r="A362" s="1"/>
      <c r="B362" s="1" t="s">
        <v>252</v>
      </c>
      <c r="C362" s="79">
        <v>0</v>
      </c>
      <c r="D362" s="79">
        <v>0</v>
      </c>
      <c r="E362" s="72">
        <v>0</v>
      </c>
      <c r="F362" s="1" t="s">
        <v>3</v>
      </c>
    </row>
    <row r="363" spans="1:6" x14ac:dyDescent="0.35">
      <c r="A363" s="1"/>
      <c r="B363" s="1" t="s">
        <v>255</v>
      </c>
      <c r="C363" s="79">
        <v>0</v>
      </c>
      <c r="D363" s="79">
        <v>0</v>
      </c>
      <c r="E363" s="72">
        <v>0</v>
      </c>
      <c r="F363" s="1" t="s">
        <v>3</v>
      </c>
    </row>
    <row r="364" spans="1:6" x14ac:dyDescent="0.35">
      <c r="A364" s="1"/>
      <c r="B364" s="1" t="s">
        <v>253</v>
      </c>
      <c r="C364" s="79">
        <v>0</v>
      </c>
      <c r="D364" s="79">
        <v>0</v>
      </c>
      <c r="E364" s="72">
        <v>0</v>
      </c>
      <c r="F364" s="1" t="s">
        <v>3</v>
      </c>
    </row>
    <row r="365" spans="1:6" x14ac:dyDescent="0.35">
      <c r="A365" s="1"/>
      <c r="B365" s="1" t="s">
        <v>256</v>
      </c>
      <c r="C365" s="79">
        <v>0</v>
      </c>
      <c r="D365" s="79">
        <v>0</v>
      </c>
      <c r="E365" s="72">
        <v>0</v>
      </c>
      <c r="F365" s="1" t="s">
        <v>3</v>
      </c>
    </row>
    <row r="366" spans="1:6" x14ac:dyDescent="0.35">
      <c r="A366" s="1"/>
      <c r="B366" s="1" t="s">
        <v>316</v>
      </c>
      <c r="C366" s="79">
        <v>0</v>
      </c>
      <c r="D366" s="79">
        <v>0</v>
      </c>
      <c r="E366" s="72">
        <v>0</v>
      </c>
      <c r="F366" s="1" t="s">
        <v>3</v>
      </c>
    </row>
    <row r="367" spans="1:6" x14ac:dyDescent="0.35">
      <c r="A367" s="1"/>
      <c r="B367" s="1"/>
      <c r="C367" s="79"/>
      <c r="D367" s="79"/>
      <c r="E367" s="1"/>
      <c r="F367" s="1"/>
    </row>
    <row r="368" spans="1:6" x14ac:dyDescent="0.35">
      <c r="A368" s="1" t="s">
        <v>108</v>
      </c>
      <c r="B368" s="1"/>
      <c r="C368" s="79">
        <v>1.8200000000000001E-2</v>
      </c>
      <c r="D368" s="79">
        <v>1</v>
      </c>
      <c r="E368" s="72">
        <v>2160268</v>
      </c>
      <c r="F368" s="1" t="str">
        <f>F366</f>
        <v>ME</v>
      </c>
    </row>
    <row r="369" spans="1:6" x14ac:dyDescent="0.35">
      <c r="A369" s="1" t="s">
        <v>258</v>
      </c>
      <c r="B369" s="1"/>
      <c r="C369" s="79"/>
      <c r="D369" s="79"/>
      <c r="E369" s="72">
        <v>118722808</v>
      </c>
      <c r="F369" s="1" t="str">
        <f>F368</f>
        <v>ME</v>
      </c>
    </row>
    <row r="370" spans="1:6" x14ac:dyDescent="0.35">
      <c r="A370" s="1" t="s">
        <v>107</v>
      </c>
      <c r="B370" s="1"/>
      <c r="C370" s="79"/>
      <c r="D370" s="79"/>
      <c r="E370" s="1">
        <v>360</v>
      </c>
      <c r="F370" s="1" t="str">
        <f>F369</f>
        <v>ME</v>
      </c>
    </row>
    <row r="371" spans="1:6" x14ac:dyDescent="0.35">
      <c r="A371" s="1"/>
      <c r="B371" s="1"/>
      <c r="C371" s="79"/>
      <c r="D371" s="79"/>
      <c r="E371" s="1"/>
      <c r="F371" s="1"/>
    </row>
    <row r="372" spans="1:6" x14ac:dyDescent="0.35">
      <c r="A372" s="1" t="s">
        <v>39</v>
      </c>
      <c r="B372" s="1" t="s">
        <v>249</v>
      </c>
      <c r="C372" s="79">
        <v>1.9210000000000001E-2</v>
      </c>
      <c r="D372" s="79">
        <v>0.92706</v>
      </c>
      <c r="E372" s="72">
        <v>13914835</v>
      </c>
      <c r="F372" s="1" t="s">
        <v>39</v>
      </c>
    </row>
    <row r="373" spans="1:6" x14ac:dyDescent="0.35">
      <c r="A373" s="1"/>
      <c r="B373" s="1" t="s">
        <v>250</v>
      </c>
      <c r="C373" s="79">
        <v>1.5100000000000001E-3</v>
      </c>
      <c r="D373" s="79">
        <v>7.2940000000000005E-2</v>
      </c>
      <c r="E373" s="72">
        <v>1094846</v>
      </c>
      <c r="F373" s="1" t="s">
        <v>39</v>
      </c>
    </row>
    <row r="374" spans="1:6" x14ac:dyDescent="0.35">
      <c r="A374" s="1"/>
      <c r="B374" s="1" t="s">
        <v>257</v>
      </c>
      <c r="C374" s="79">
        <v>0</v>
      </c>
      <c r="D374" s="79">
        <v>0</v>
      </c>
      <c r="E374" s="72">
        <v>0</v>
      </c>
      <c r="F374" s="1" t="s">
        <v>39</v>
      </c>
    </row>
    <row r="375" spans="1:6" x14ac:dyDescent="0.35">
      <c r="A375" s="1"/>
      <c r="B375" s="1" t="s">
        <v>254</v>
      </c>
      <c r="C375" s="79">
        <v>0</v>
      </c>
      <c r="D375" s="79">
        <v>0</v>
      </c>
      <c r="E375" s="72">
        <v>0</v>
      </c>
      <c r="F375" s="1" t="s">
        <v>39</v>
      </c>
    </row>
    <row r="376" spans="1:6" x14ac:dyDescent="0.35">
      <c r="A376" s="1"/>
      <c r="B376" s="1" t="s">
        <v>251</v>
      </c>
      <c r="C376" s="79">
        <v>0</v>
      </c>
      <c r="D376" s="79">
        <v>0</v>
      </c>
      <c r="E376" s="72">
        <v>0</v>
      </c>
      <c r="F376" s="1" t="s">
        <v>39</v>
      </c>
    </row>
    <row r="377" spans="1:6" x14ac:dyDescent="0.35">
      <c r="A377" s="1"/>
      <c r="B377" s="1" t="s">
        <v>210</v>
      </c>
      <c r="C377" s="79">
        <v>0</v>
      </c>
      <c r="D377" s="79">
        <v>0</v>
      </c>
      <c r="E377" s="72">
        <v>0</v>
      </c>
      <c r="F377" s="1" t="s">
        <v>39</v>
      </c>
    </row>
    <row r="378" spans="1:6" x14ac:dyDescent="0.35">
      <c r="A378" s="1"/>
      <c r="B378" s="1" t="s">
        <v>252</v>
      </c>
      <c r="C378" s="79">
        <v>0</v>
      </c>
      <c r="D378" s="79">
        <v>0</v>
      </c>
      <c r="E378" s="72">
        <v>0</v>
      </c>
      <c r="F378" s="1" t="s">
        <v>39</v>
      </c>
    </row>
    <row r="379" spans="1:6" x14ac:dyDescent="0.35">
      <c r="A379" s="1"/>
      <c r="B379" s="1" t="s">
        <v>255</v>
      </c>
      <c r="C379" s="79">
        <v>0</v>
      </c>
      <c r="D379" s="79">
        <v>0</v>
      </c>
      <c r="E379" s="72">
        <v>0</v>
      </c>
      <c r="F379" s="1" t="s">
        <v>39</v>
      </c>
    </row>
    <row r="380" spans="1:6" x14ac:dyDescent="0.35">
      <c r="A380" s="1"/>
      <c r="B380" s="1" t="s">
        <v>253</v>
      </c>
      <c r="C380" s="79">
        <v>0</v>
      </c>
      <c r="D380" s="79">
        <v>0</v>
      </c>
      <c r="E380" s="72">
        <v>0</v>
      </c>
      <c r="F380" s="1" t="s">
        <v>39</v>
      </c>
    </row>
    <row r="381" spans="1:6" x14ac:dyDescent="0.35">
      <c r="A381" s="1"/>
      <c r="B381" s="1" t="s">
        <v>256</v>
      </c>
      <c r="C381" s="79">
        <v>0</v>
      </c>
      <c r="D381" s="79">
        <v>0</v>
      </c>
      <c r="E381" s="72">
        <v>0</v>
      </c>
      <c r="F381" s="1" t="s">
        <v>39</v>
      </c>
    </row>
    <row r="382" spans="1:6" x14ac:dyDescent="0.35">
      <c r="A382" s="1"/>
      <c r="B382" s="1" t="s">
        <v>316</v>
      </c>
      <c r="C382" s="79">
        <v>0</v>
      </c>
      <c r="D382" s="79">
        <v>0</v>
      </c>
      <c r="E382" s="72">
        <v>0</v>
      </c>
      <c r="F382" s="1" t="s">
        <v>39</v>
      </c>
    </row>
    <row r="383" spans="1:6" x14ac:dyDescent="0.35">
      <c r="A383" s="1"/>
      <c r="B383" s="1"/>
      <c r="C383" s="79"/>
      <c r="D383" s="79"/>
      <c r="E383" s="1"/>
      <c r="F383" s="1"/>
    </row>
    <row r="384" spans="1:6" x14ac:dyDescent="0.35">
      <c r="A384" s="1" t="s">
        <v>108</v>
      </c>
      <c r="B384" s="1"/>
      <c r="C384" s="79">
        <v>2.0719999999999999E-2</v>
      </c>
      <c r="D384" s="79">
        <v>1</v>
      </c>
      <c r="E384" s="72">
        <v>15009680</v>
      </c>
      <c r="F384" s="1" t="str">
        <f>F382</f>
        <v>MI</v>
      </c>
    </row>
    <row r="385" spans="1:6" x14ac:dyDescent="0.35">
      <c r="A385" s="1" t="s">
        <v>258</v>
      </c>
      <c r="B385" s="1"/>
      <c r="C385" s="79"/>
      <c r="D385" s="79"/>
      <c r="E385" s="72">
        <v>724479146</v>
      </c>
      <c r="F385" s="1" t="str">
        <f>F384</f>
        <v>MI</v>
      </c>
    </row>
    <row r="386" spans="1:6" x14ac:dyDescent="0.35">
      <c r="A386" s="1" t="s">
        <v>107</v>
      </c>
      <c r="B386" s="1"/>
      <c r="C386" s="79"/>
      <c r="D386" s="79"/>
      <c r="E386" s="1">
        <v>482</v>
      </c>
      <c r="F386" s="1" t="str">
        <f>F385</f>
        <v>MI</v>
      </c>
    </row>
    <row r="387" spans="1:6" x14ac:dyDescent="0.35">
      <c r="A387" s="1"/>
      <c r="B387" s="1"/>
      <c r="C387" s="79"/>
      <c r="D387" s="79"/>
      <c r="E387" s="1"/>
      <c r="F387" s="1"/>
    </row>
    <row r="388" spans="1:6" x14ac:dyDescent="0.35">
      <c r="A388" s="1" t="s">
        <v>40</v>
      </c>
      <c r="B388" s="1" t="s">
        <v>249</v>
      </c>
      <c r="C388" s="79">
        <v>1.358E-2</v>
      </c>
      <c r="D388" s="79">
        <v>1</v>
      </c>
      <c r="E388" s="72">
        <v>16589512</v>
      </c>
      <c r="F388" s="1" t="s">
        <v>40</v>
      </c>
    </row>
    <row r="389" spans="1:6" x14ac:dyDescent="0.35">
      <c r="A389" s="1"/>
      <c r="B389" s="1" t="s">
        <v>257</v>
      </c>
      <c r="C389" s="79">
        <v>0</v>
      </c>
      <c r="D389" s="79">
        <v>0</v>
      </c>
      <c r="E389" s="72">
        <v>0</v>
      </c>
      <c r="F389" s="1" t="s">
        <v>40</v>
      </c>
    </row>
    <row r="390" spans="1:6" x14ac:dyDescent="0.35">
      <c r="A390" s="1"/>
      <c r="B390" s="1" t="s">
        <v>254</v>
      </c>
      <c r="C390" s="79">
        <v>0</v>
      </c>
      <c r="D390" s="79">
        <v>0</v>
      </c>
      <c r="E390" s="72">
        <v>0</v>
      </c>
      <c r="F390" s="1" t="s">
        <v>40</v>
      </c>
    </row>
    <row r="391" spans="1:6" x14ac:dyDescent="0.35">
      <c r="A391" s="1"/>
      <c r="B391" s="1" t="s">
        <v>250</v>
      </c>
      <c r="C391" s="79">
        <v>0</v>
      </c>
      <c r="D391" s="79">
        <v>0</v>
      </c>
      <c r="E391" s="72">
        <v>0</v>
      </c>
      <c r="F391" s="1" t="s">
        <v>40</v>
      </c>
    </row>
    <row r="392" spans="1:6" x14ac:dyDescent="0.35">
      <c r="A392" s="1"/>
      <c r="B392" s="1" t="s">
        <v>251</v>
      </c>
      <c r="C392" s="79">
        <v>0</v>
      </c>
      <c r="D392" s="79">
        <v>0</v>
      </c>
      <c r="E392" s="72">
        <v>0</v>
      </c>
      <c r="F392" s="1" t="s">
        <v>40</v>
      </c>
    </row>
    <row r="393" spans="1:6" x14ac:dyDescent="0.35">
      <c r="A393" s="1"/>
      <c r="B393" s="1" t="s">
        <v>210</v>
      </c>
      <c r="C393" s="79">
        <v>0</v>
      </c>
      <c r="D393" s="79">
        <v>0</v>
      </c>
      <c r="E393" s="72">
        <v>0</v>
      </c>
      <c r="F393" s="1" t="s">
        <v>40</v>
      </c>
    </row>
    <row r="394" spans="1:6" x14ac:dyDescent="0.35">
      <c r="A394" s="1"/>
      <c r="B394" s="1" t="s">
        <v>252</v>
      </c>
      <c r="C394" s="79">
        <v>0</v>
      </c>
      <c r="D394" s="79">
        <v>0</v>
      </c>
      <c r="E394" s="72">
        <v>0</v>
      </c>
      <c r="F394" s="1" t="s">
        <v>40</v>
      </c>
    </row>
    <row r="395" spans="1:6" x14ac:dyDescent="0.35">
      <c r="A395" s="1"/>
      <c r="B395" s="1" t="s">
        <v>255</v>
      </c>
      <c r="C395" s="79">
        <v>0</v>
      </c>
      <c r="D395" s="79">
        <v>0</v>
      </c>
      <c r="E395" s="72">
        <v>0</v>
      </c>
      <c r="F395" s="1" t="s">
        <v>40</v>
      </c>
    </row>
    <row r="396" spans="1:6" x14ac:dyDescent="0.35">
      <c r="A396" s="1"/>
      <c r="B396" s="1" t="s">
        <v>253</v>
      </c>
      <c r="C396" s="79">
        <v>0</v>
      </c>
      <c r="D396" s="79">
        <v>0</v>
      </c>
      <c r="E396" s="72">
        <v>0</v>
      </c>
      <c r="F396" s="1" t="s">
        <v>40</v>
      </c>
    </row>
    <row r="397" spans="1:6" x14ac:dyDescent="0.35">
      <c r="A397" s="1"/>
      <c r="B397" s="1" t="s">
        <v>256</v>
      </c>
      <c r="C397" s="79">
        <v>0</v>
      </c>
      <c r="D397" s="79">
        <v>0</v>
      </c>
      <c r="E397" s="72">
        <v>0</v>
      </c>
      <c r="F397" s="1" t="s">
        <v>40</v>
      </c>
    </row>
    <row r="398" spans="1:6" x14ac:dyDescent="0.35">
      <c r="A398" s="1"/>
      <c r="B398" s="1" t="s">
        <v>316</v>
      </c>
      <c r="C398" s="79">
        <v>0</v>
      </c>
      <c r="D398" s="79">
        <v>0</v>
      </c>
      <c r="E398" s="72">
        <v>0</v>
      </c>
      <c r="F398" s="1" t="s">
        <v>40</v>
      </c>
    </row>
    <row r="399" spans="1:6" x14ac:dyDescent="0.35">
      <c r="A399" s="1"/>
      <c r="B399" s="1"/>
      <c r="C399" s="79"/>
      <c r="D399" s="79"/>
      <c r="E399" s="1"/>
      <c r="F399" s="1"/>
    </row>
    <row r="400" spans="1:6" x14ac:dyDescent="0.35">
      <c r="A400" s="1" t="s">
        <v>108</v>
      </c>
      <c r="B400" s="1"/>
      <c r="C400" s="79">
        <v>1.358E-2</v>
      </c>
      <c r="D400" s="79">
        <v>1</v>
      </c>
      <c r="E400" s="72">
        <v>16589512</v>
      </c>
      <c r="F400" s="1" t="str">
        <f>F398</f>
        <v>MN</v>
      </c>
    </row>
    <row r="401" spans="1:6" x14ac:dyDescent="0.35">
      <c r="A401" s="1" t="s">
        <v>258</v>
      </c>
      <c r="B401" s="1"/>
      <c r="C401" s="79"/>
      <c r="D401" s="79"/>
      <c r="E401" s="72">
        <v>1221965717</v>
      </c>
      <c r="F401" s="1" t="str">
        <f>F400</f>
        <v>MN</v>
      </c>
    </row>
    <row r="402" spans="1:6" x14ac:dyDescent="0.35">
      <c r="A402" s="1" t="s">
        <v>107</v>
      </c>
      <c r="B402" s="1"/>
      <c r="C402" s="79"/>
      <c r="D402" s="79"/>
      <c r="E402" s="1">
        <v>480</v>
      </c>
      <c r="F402" s="1" t="str">
        <f>F401</f>
        <v>MN</v>
      </c>
    </row>
    <row r="403" spans="1:6" x14ac:dyDescent="0.35">
      <c r="A403" s="1"/>
      <c r="B403" s="1"/>
      <c r="C403" s="79"/>
      <c r="D403" s="79"/>
      <c r="E403" s="1"/>
      <c r="F403" s="1"/>
    </row>
    <row r="404" spans="1:6" x14ac:dyDescent="0.35">
      <c r="A404" s="1" t="s">
        <v>41</v>
      </c>
      <c r="B404" s="1" t="s">
        <v>249</v>
      </c>
      <c r="C404" s="79">
        <v>1.1039999999999999E-2</v>
      </c>
      <c r="D404" s="79">
        <v>1</v>
      </c>
      <c r="E404" s="72">
        <v>2430377</v>
      </c>
      <c r="F404" s="1" t="s">
        <v>41</v>
      </c>
    </row>
    <row r="405" spans="1:6" x14ac:dyDescent="0.35">
      <c r="A405" s="1"/>
      <c r="B405" s="1" t="s">
        <v>257</v>
      </c>
      <c r="C405" s="79">
        <v>0</v>
      </c>
      <c r="D405" s="79">
        <v>0</v>
      </c>
      <c r="E405" s="72">
        <v>0</v>
      </c>
      <c r="F405" s="1" t="s">
        <v>41</v>
      </c>
    </row>
    <row r="406" spans="1:6" x14ac:dyDescent="0.35">
      <c r="A406" s="1"/>
      <c r="B406" s="1" t="s">
        <v>254</v>
      </c>
      <c r="C406" s="79">
        <v>0</v>
      </c>
      <c r="D406" s="79">
        <v>0</v>
      </c>
      <c r="E406" s="72">
        <v>0</v>
      </c>
      <c r="F406" s="1" t="s">
        <v>41</v>
      </c>
    </row>
    <row r="407" spans="1:6" x14ac:dyDescent="0.35">
      <c r="A407" s="1"/>
      <c r="B407" s="1" t="s">
        <v>250</v>
      </c>
      <c r="C407" s="79">
        <v>0</v>
      </c>
      <c r="D407" s="79">
        <v>0</v>
      </c>
      <c r="E407" s="72">
        <v>0</v>
      </c>
      <c r="F407" s="1" t="s">
        <v>41</v>
      </c>
    </row>
    <row r="408" spans="1:6" x14ac:dyDescent="0.35">
      <c r="A408" s="1"/>
      <c r="B408" s="1" t="s">
        <v>251</v>
      </c>
      <c r="C408" s="79">
        <v>0</v>
      </c>
      <c r="D408" s="79">
        <v>0</v>
      </c>
      <c r="E408" s="72">
        <v>0</v>
      </c>
      <c r="F408" s="1" t="s">
        <v>41</v>
      </c>
    </row>
    <row r="409" spans="1:6" x14ac:dyDescent="0.35">
      <c r="A409" s="1"/>
      <c r="B409" s="1" t="s">
        <v>210</v>
      </c>
      <c r="C409" s="79">
        <v>0</v>
      </c>
      <c r="D409" s="79">
        <v>0</v>
      </c>
      <c r="E409" s="72">
        <v>0</v>
      </c>
      <c r="F409" s="1" t="s">
        <v>41</v>
      </c>
    </row>
    <row r="410" spans="1:6" x14ac:dyDescent="0.35">
      <c r="A410" s="1"/>
      <c r="B410" s="1" t="s">
        <v>252</v>
      </c>
      <c r="C410" s="79">
        <v>0</v>
      </c>
      <c r="D410" s="79">
        <v>0</v>
      </c>
      <c r="E410" s="72">
        <v>0</v>
      </c>
      <c r="F410" s="1" t="s">
        <v>41</v>
      </c>
    </row>
    <row r="411" spans="1:6" x14ac:dyDescent="0.35">
      <c r="A411" s="1"/>
      <c r="B411" s="1" t="s">
        <v>255</v>
      </c>
      <c r="C411" s="79">
        <v>0</v>
      </c>
      <c r="D411" s="79">
        <v>0</v>
      </c>
      <c r="E411" s="72">
        <v>0</v>
      </c>
      <c r="F411" s="1" t="s">
        <v>41</v>
      </c>
    </row>
    <row r="412" spans="1:6" x14ac:dyDescent="0.35">
      <c r="A412" s="1"/>
      <c r="B412" s="1" t="s">
        <v>253</v>
      </c>
      <c r="C412" s="79">
        <v>0</v>
      </c>
      <c r="D412" s="79">
        <v>0</v>
      </c>
      <c r="E412" s="72">
        <v>0</v>
      </c>
      <c r="F412" s="1" t="s">
        <v>41</v>
      </c>
    </row>
    <row r="413" spans="1:6" x14ac:dyDescent="0.35">
      <c r="A413" s="1"/>
      <c r="B413" s="1" t="s">
        <v>256</v>
      </c>
      <c r="C413" s="79">
        <v>0</v>
      </c>
      <c r="D413" s="79">
        <v>0</v>
      </c>
      <c r="E413" s="72">
        <v>0</v>
      </c>
      <c r="F413" s="1" t="s">
        <v>41</v>
      </c>
    </row>
    <row r="414" spans="1:6" x14ac:dyDescent="0.35">
      <c r="A414" s="1"/>
      <c r="B414" s="1" t="s">
        <v>316</v>
      </c>
      <c r="C414" s="79">
        <v>0</v>
      </c>
      <c r="D414" s="79">
        <v>0</v>
      </c>
      <c r="E414" s="72">
        <v>0</v>
      </c>
      <c r="F414" s="1" t="s">
        <v>41</v>
      </c>
    </row>
    <row r="415" spans="1:6" x14ac:dyDescent="0.35">
      <c r="A415" s="1"/>
      <c r="B415" s="1"/>
      <c r="C415" s="79"/>
      <c r="D415" s="79"/>
      <c r="E415" s="1"/>
      <c r="F415" s="1"/>
    </row>
    <row r="416" spans="1:6" x14ac:dyDescent="0.35">
      <c r="A416" s="1" t="s">
        <v>108</v>
      </c>
      <c r="B416" s="1"/>
      <c r="C416" s="79">
        <v>1.1039999999999999E-2</v>
      </c>
      <c r="D416" s="79">
        <v>1</v>
      </c>
      <c r="E416" s="72">
        <v>2430377</v>
      </c>
      <c r="F416" s="1" t="str">
        <f>F414</f>
        <v>MO</v>
      </c>
    </row>
    <row r="417" spans="1:6" x14ac:dyDescent="0.35">
      <c r="A417" s="1" t="s">
        <v>258</v>
      </c>
      <c r="B417" s="1"/>
      <c r="C417" s="79"/>
      <c r="D417" s="79"/>
      <c r="E417" s="72">
        <v>220075712</v>
      </c>
      <c r="F417" s="1" t="str">
        <f>F416</f>
        <v>MO</v>
      </c>
    </row>
    <row r="418" spans="1:6" x14ac:dyDescent="0.35">
      <c r="A418" s="1" t="s">
        <v>107</v>
      </c>
      <c r="B418" s="1"/>
      <c r="C418" s="79"/>
      <c r="D418" s="79"/>
      <c r="E418" s="1">
        <v>480</v>
      </c>
      <c r="F418" s="1" t="str">
        <f>F417</f>
        <v>MO</v>
      </c>
    </row>
    <row r="419" spans="1:6" x14ac:dyDescent="0.35">
      <c r="A419" s="1"/>
      <c r="B419" s="1"/>
      <c r="C419" s="79"/>
      <c r="D419" s="79"/>
      <c r="E419" s="1"/>
      <c r="F419" s="1"/>
    </row>
    <row r="420" spans="1:6" x14ac:dyDescent="0.35">
      <c r="A420" s="1" t="s">
        <v>20</v>
      </c>
      <c r="B420" s="1" t="s">
        <v>249</v>
      </c>
      <c r="C420" s="79">
        <v>4.5670000000000002E-2</v>
      </c>
      <c r="D420" s="79">
        <v>0.76937999999999995</v>
      </c>
      <c r="E420" s="72">
        <v>2405316</v>
      </c>
      <c r="F420" s="1" t="s">
        <v>20</v>
      </c>
    </row>
    <row r="421" spans="1:6" x14ac:dyDescent="0.35">
      <c r="A421" s="1"/>
      <c r="B421" s="1" t="s">
        <v>250</v>
      </c>
      <c r="C421" s="79">
        <v>1.136E-2</v>
      </c>
      <c r="D421" s="79">
        <v>0.19134999999999999</v>
      </c>
      <c r="E421" s="72">
        <v>598220</v>
      </c>
      <c r="F421" s="1" t="s">
        <v>20</v>
      </c>
    </row>
    <row r="422" spans="1:6" x14ac:dyDescent="0.35">
      <c r="A422" s="1"/>
      <c r="B422" s="1" t="s">
        <v>254</v>
      </c>
      <c r="C422" s="79">
        <v>2.33E-3</v>
      </c>
      <c r="D422" s="79">
        <v>3.9280000000000002E-2</v>
      </c>
      <c r="E422" s="72">
        <v>122786</v>
      </c>
      <c r="F422" s="1" t="s">
        <v>20</v>
      </c>
    </row>
    <row r="423" spans="1:6" x14ac:dyDescent="0.35">
      <c r="A423" s="1"/>
      <c r="B423" s="1" t="s">
        <v>257</v>
      </c>
      <c r="C423" s="79">
        <v>0</v>
      </c>
      <c r="D423" s="79">
        <v>0</v>
      </c>
      <c r="E423" s="72">
        <v>0</v>
      </c>
      <c r="F423" s="1" t="s">
        <v>20</v>
      </c>
    </row>
    <row r="424" spans="1:6" x14ac:dyDescent="0.35">
      <c r="A424" s="1"/>
      <c r="B424" s="1" t="s">
        <v>251</v>
      </c>
      <c r="C424" s="79">
        <v>0</v>
      </c>
      <c r="D424" s="79">
        <v>0</v>
      </c>
      <c r="E424" s="72">
        <v>0</v>
      </c>
      <c r="F424" s="1" t="s">
        <v>20</v>
      </c>
    </row>
    <row r="425" spans="1:6" x14ac:dyDescent="0.35">
      <c r="A425" s="1"/>
      <c r="B425" s="1" t="s">
        <v>210</v>
      </c>
      <c r="C425" s="79">
        <v>0</v>
      </c>
      <c r="D425" s="79">
        <v>0</v>
      </c>
      <c r="E425" s="72">
        <v>0</v>
      </c>
      <c r="F425" s="1" t="s">
        <v>20</v>
      </c>
    </row>
    <row r="426" spans="1:6" x14ac:dyDescent="0.35">
      <c r="A426" s="1"/>
      <c r="B426" s="1" t="s">
        <v>252</v>
      </c>
      <c r="C426" s="79">
        <v>0</v>
      </c>
      <c r="D426" s="79">
        <v>0</v>
      </c>
      <c r="E426" s="72">
        <v>0</v>
      </c>
      <c r="F426" s="1" t="s">
        <v>20</v>
      </c>
    </row>
    <row r="427" spans="1:6" x14ac:dyDescent="0.35">
      <c r="A427" s="1"/>
      <c r="B427" s="1" t="s">
        <v>255</v>
      </c>
      <c r="C427" s="79">
        <v>0</v>
      </c>
      <c r="D427" s="79">
        <v>0</v>
      </c>
      <c r="E427" s="72">
        <v>0</v>
      </c>
      <c r="F427" s="1" t="s">
        <v>20</v>
      </c>
    </row>
    <row r="428" spans="1:6" x14ac:dyDescent="0.35">
      <c r="A428" s="1"/>
      <c r="B428" s="1" t="s">
        <v>253</v>
      </c>
      <c r="C428" s="79">
        <v>0</v>
      </c>
      <c r="D428" s="79">
        <v>0</v>
      </c>
      <c r="E428" s="72">
        <v>0</v>
      </c>
      <c r="F428" s="1" t="s">
        <v>20</v>
      </c>
    </row>
    <row r="429" spans="1:6" x14ac:dyDescent="0.35">
      <c r="A429" s="1"/>
      <c r="B429" s="1" t="s">
        <v>256</v>
      </c>
      <c r="C429" s="79">
        <v>0</v>
      </c>
      <c r="D429" s="79">
        <v>0</v>
      </c>
      <c r="E429" s="72">
        <v>0</v>
      </c>
      <c r="F429" s="1" t="s">
        <v>20</v>
      </c>
    </row>
    <row r="430" spans="1:6" x14ac:dyDescent="0.35">
      <c r="A430" s="1"/>
      <c r="B430" s="1" t="s">
        <v>316</v>
      </c>
      <c r="C430" s="79">
        <v>0</v>
      </c>
      <c r="D430" s="79">
        <v>0</v>
      </c>
      <c r="E430" s="72">
        <v>0</v>
      </c>
      <c r="F430" s="1" t="s">
        <v>20</v>
      </c>
    </row>
    <row r="431" spans="1:6" x14ac:dyDescent="0.35">
      <c r="A431" s="1"/>
      <c r="B431" s="1"/>
      <c r="C431" s="79"/>
      <c r="D431" s="79"/>
      <c r="E431" s="1"/>
      <c r="F431" s="1"/>
    </row>
    <row r="432" spans="1:6" x14ac:dyDescent="0.35">
      <c r="A432" s="1" t="s">
        <v>108</v>
      </c>
      <c r="B432" s="1"/>
      <c r="C432" s="79">
        <v>5.935E-2</v>
      </c>
      <c r="D432" s="79">
        <v>1</v>
      </c>
      <c r="E432" s="72">
        <v>3126323</v>
      </c>
      <c r="F432" s="1" t="str">
        <f>F430</f>
        <v>MS</v>
      </c>
    </row>
    <row r="433" spans="1:6" x14ac:dyDescent="0.35">
      <c r="A433" s="1" t="s">
        <v>258</v>
      </c>
      <c r="B433" s="1"/>
      <c r="C433" s="79"/>
      <c r="D433" s="79"/>
      <c r="E433" s="72">
        <v>52672939</v>
      </c>
      <c r="F433" s="1" t="str">
        <f>F432</f>
        <v>MS</v>
      </c>
    </row>
    <row r="434" spans="1:6" x14ac:dyDescent="0.35">
      <c r="A434" s="1" t="s">
        <v>107</v>
      </c>
      <c r="B434" s="1"/>
      <c r="C434" s="79"/>
      <c r="D434" s="79"/>
      <c r="E434" s="1">
        <v>483</v>
      </c>
      <c r="F434" s="1" t="str">
        <f>F433</f>
        <v>MS</v>
      </c>
    </row>
    <row r="435" spans="1:6" x14ac:dyDescent="0.35">
      <c r="A435" s="1"/>
      <c r="B435" s="1"/>
      <c r="C435" s="79"/>
      <c r="D435" s="79"/>
      <c r="E435" s="1"/>
      <c r="F435" s="1"/>
    </row>
    <row r="436" spans="1:6" x14ac:dyDescent="0.35">
      <c r="A436" s="1" t="s">
        <v>27</v>
      </c>
      <c r="B436" s="1" t="s">
        <v>210</v>
      </c>
      <c r="C436" s="79">
        <v>8.8400000000000006E-3</v>
      </c>
      <c r="D436" s="79">
        <v>0.60407</v>
      </c>
      <c r="E436" s="72">
        <v>929620</v>
      </c>
      <c r="F436" s="1" t="s">
        <v>27</v>
      </c>
    </row>
    <row r="437" spans="1:6" x14ac:dyDescent="0.35">
      <c r="A437" s="1"/>
      <c r="B437" s="1" t="s">
        <v>249</v>
      </c>
      <c r="C437" s="79">
        <v>3.63E-3</v>
      </c>
      <c r="D437" s="79">
        <v>0.24834000000000001</v>
      </c>
      <c r="E437" s="72">
        <v>382173</v>
      </c>
      <c r="F437" s="1" t="s">
        <v>27</v>
      </c>
    </row>
    <row r="438" spans="1:6" x14ac:dyDescent="0.35">
      <c r="A438" s="1"/>
      <c r="B438" s="1" t="s">
        <v>250</v>
      </c>
      <c r="C438" s="79">
        <v>2.16E-3</v>
      </c>
      <c r="D438" s="79">
        <v>0.14760000000000001</v>
      </c>
      <c r="E438" s="72">
        <v>227141</v>
      </c>
      <c r="F438" s="1" t="s">
        <v>27</v>
      </c>
    </row>
    <row r="439" spans="1:6" x14ac:dyDescent="0.35">
      <c r="A439" s="1"/>
      <c r="B439" s="1" t="s">
        <v>257</v>
      </c>
      <c r="C439" s="79">
        <v>0</v>
      </c>
      <c r="D439" s="79">
        <v>0</v>
      </c>
      <c r="E439" s="72">
        <v>0</v>
      </c>
      <c r="F439" s="1" t="s">
        <v>27</v>
      </c>
    </row>
    <row r="440" spans="1:6" x14ac:dyDescent="0.35">
      <c r="A440" s="1"/>
      <c r="B440" s="1" t="s">
        <v>254</v>
      </c>
      <c r="C440" s="79">
        <v>0</v>
      </c>
      <c r="D440" s="79">
        <v>0</v>
      </c>
      <c r="E440" s="72">
        <v>0</v>
      </c>
      <c r="F440" s="1" t="s">
        <v>27</v>
      </c>
    </row>
    <row r="441" spans="1:6" x14ac:dyDescent="0.35">
      <c r="A441" s="1"/>
      <c r="B441" s="1" t="s">
        <v>251</v>
      </c>
      <c r="C441" s="79">
        <v>0</v>
      </c>
      <c r="D441" s="79">
        <v>0</v>
      </c>
      <c r="E441" s="72">
        <v>0</v>
      </c>
      <c r="F441" s="1" t="s">
        <v>27</v>
      </c>
    </row>
    <row r="442" spans="1:6" x14ac:dyDescent="0.35">
      <c r="A442" s="1"/>
      <c r="B442" s="1" t="s">
        <v>252</v>
      </c>
      <c r="C442" s="79">
        <v>0</v>
      </c>
      <c r="D442" s="79">
        <v>0</v>
      </c>
      <c r="E442" s="72">
        <v>0</v>
      </c>
      <c r="F442" s="1" t="s">
        <v>27</v>
      </c>
    </row>
    <row r="443" spans="1:6" x14ac:dyDescent="0.35">
      <c r="A443" s="1"/>
      <c r="B443" s="1" t="s">
        <v>255</v>
      </c>
      <c r="C443" s="79">
        <v>0</v>
      </c>
      <c r="D443" s="79">
        <v>0</v>
      </c>
      <c r="E443" s="72">
        <v>0</v>
      </c>
      <c r="F443" s="1" t="s">
        <v>27</v>
      </c>
    </row>
    <row r="444" spans="1:6" x14ac:dyDescent="0.35">
      <c r="A444" s="1"/>
      <c r="B444" s="1" t="s">
        <v>253</v>
      </c>
      <c r="C444" s="79">
        <v>0</v>
      </c>
      <c r="D444" s="79">
        <v>0</v>
      </c>
      <c r="E444" s="72">
        <v>0</v>
      </c>
      <c r="F444" s="1" t="s">
        <v>27</v>
      </c>
    </row>
    <row r="445" spans="1:6" x14ac:dyDescent="0.35">
      <c r="A445" s="1"/>
      <c r="B445" s="1" t="s">
        <v>256</v>
      </c>
      <c r="C445" s="79">
        <v>0</v>
      </c>
      <c r="D445" s="79">
        <v>0</v>
      </c>
      <c r="E445" s="72">
        <v>0</v>
      </c>
      <c r="F445" s="1" t="s">
        <v>27</v>
      </c>
    </row>
    <row r="446" spans="1:6" x14ac:dyDescent="0.35">
      <c r="A446" s="1"/>
      <c r="B446" s="1" t="s">
        <v>316</v>
      </c>
      <c r="C446" s="79">
        <v>0</v>
      </c>
      <c r="D446" s="79">
        <v>0</v>
      </c>
      <c r="E446" s="72">
        <v>0</v>
      </c>
      <c r="F446" s="1" t="s">
        <v>27</v>
      </c>
    </row>
    <row r="447" spans="1:6" x14ac:dyDescent="0.35">
      <c r="A447" s="1"/>
      <c r="B447" s="1"/>
      <c r="C447" s="79"/>
      <c r="D447" s="79"/>
      <c r="E447" s="1"/>
      <c r="F447" s="1"/>
    </row>
    <row r="448" spans="1:6" x14ac:dyDescent="0.35">
      <c r="A448" s="1" t="s">
        <v>108</v>
      </c>
      <c r="B448" s="1"/>
      <c r="C448" s="79">
        <v>1.464E-2</v>
      </c>
      <c r="D448" s="79">
        <v>1</v>
      </c>
      <c r="E448" s="72">
        <v>1538934</v>
      </c>
      <c r="F448" s="1" t="str">
        <f>F446</f>
        <v>MT</v>
      </c>
    </row>
    <row r="449" spans="1:6" x14ac:dyDescent="0.35">
      <c r="A449" s="1" t="s">
        <v>258</v>
      </c>
      <c r="B449" s="1"/>
      <c r="C449" s="79"/>
      <c r="D449" s="79"/>
      <c r="E449" s="72">
        <v>105138010</v>
      </c>
      <c r="F449" s="1" t="str">
        <f>F448</f>
        <v>MT</v>
      </c>
    </row>
    <row r="450" spans="1:6" x14ac:dyDescent="0.35">
      <c r="A450" s="1" t="s">
        <v>107</v>
      </c>
      <c r="B450" s="1"/>
      <c r="C450" s="79"/>
      <c r="D450" s="79"/>
      <c r="E450" s="1">
        <v>364</v>
      </c>
      <c r="F450" s="1" t="str">
        <f>F449</f>
        <v>MT</v>
      </c>
    </row>
    <row r="451" spans="1:6" x14ac:dyDescent="0.35">
      <c r="A451" s="1"/>
      <c r="B451" s="1"/>
      <c r="C451" s="79"/>
      <c r="D451" s="79"/>
      <c r="E451" s="1"/>
      <c r="F451" s="1"/>
    </row>
    <row r="452" spans="1:6" x14ac:dyDescent="0.35">
      <c r="A452" s="1" t="s">
        <v>21</v>
      </c>
      <c r="B452" s="1" t="s">
        <v>249</v>
      </c>
      <c r="C452" s="79">
        <v>1.38E-2</v>
      </c>
      <c r="D452" s="79">
        <v>0.85868</v>
      </c>
      <c r="E452" s="72">
        <v>2732827</v>
      </c>
      <c r="F452" s="1" t="s">
        <v>21</v>
      </c>
    </row>
    <row r="453" spans="1:6" x14ac:dyDescent="0.35">
      <c r="A453" s="1"/>
      <c r="B453" s="1" t="s">
        <v>253</v>
      </c>
      <c r="C453" s="79">
        <v>2.2699999999999999E-3</v>
      </c>
      <c r="D453" s="79">
        <v>0.14132</v>
      </c>
      <c r="E453" s="72">
        <v>449759</v>
      </c>
      <c r="F453" s="1" t="s">
        <v>21</v>
      </c>
    </row>
    <row r="454" spans="1:6" x14ac:dyDescent="0.35">
      <c r="A454" s="1"/>
      <c r="B454" s="1" t="s">
        <v>257</v>
      </c>
      <c r="C454" s="79">
        <v>0</v>
      </c>
      <c r="D454" s="79">
        <v>0</v>
      </c>
      <c r="E454" s="72">
        <v>0</v>
      </c>
      <c r="F454" s="1" t="s">
        <v>21</v>
      </c>
    </row>
    <row r="455" spans="1:6" x14ac:dyDescent="0.35">
      <c r="A455" s="1"/>
      <c r="B455" s="1" t="s">
        <v>254</v>
      </c>
      <c r="C455" s="79">
        <v>0</v>
      </c>
      <c r="D455" s="79">
        <v>0</v>
      </c>
      <c r="E455" s="72">
        <v>0</v>
      </c>
      <c r="F455" s="1" t="s">
        <v>21</v>
      </c>
    </row>
    <row r="456" spans="1:6" x14ac:dyDescent="0.35">
      <c r="A456" s="1"/>
      <c r="B456" s="1" t="s">
        <v>250</v>
      </c>
      <c r="C456" s="79">
        <v>0</v>
      </c>
      <c r="D456" s="79">
        <v>0</v>
      </c>
      <c r="E456" s="72">
        <v>0</v>
      </c>
      <c r="F456" s="1" t="s">
        <v>21</v>
      </c>
    </row>
    <row r="457" spans="1:6" x14ac:dyDescent="0.35">
      <c r="A457" s="1"/>
      <c r="B457" s="1" t="s">
        <v>251</v>
      </c>
      <c r="C457" s="79">
        <v>0</v>
      </c>
      <c r="D457" s="79">
        <v>0</v>
      </c>
      <c r="E457" s="72">
        <v>0</v>
      </c>
      <c r="F457" s="1" t="s">
        <v>21</v>
      </c>
    </row>
    <row r="458" spans="1:6" x14ac:dyDescent="0.35">
      <c r="A458" s="1"/>
      <c r="B458" s="1" t="s">
        <v>210</v>
      </c>
      <c r="C458" s="79">
        <v>0</v>
      </c>
      <c r="D458" s="79">
        <v>0</v>
      </c>
      <c r="E458" s="72">
        <v>0</v>
      </c>
      <c r="F458" s="1" t="s">
        <v>21</v>
      </c>
    </row>
    <row r="459" spans="1:6" x14ac:dyDescent="0.35">
      <c r="A459" s="1"/>
      <c r="B459" s="1" t="s">
        <v>252</v>
      </c>
      <c r="C459" s="79">
        <v>0</v>
      </c>
      <c r="D459" s="79">
        <v>0</v>
      </c>
      <c r="E459" s="72">
        <v>0</v>
      </c>
      <c r="F459" s="1" t="s">
        <v>21</v>
      </c>
    </row>
    <row r="460" spans="1:6" x14ac:dyDescent="0.35">
      <c r="A460" s="1"/>
      <c r="B460" s="1" t="s">
        <v>255</v>
      </c>
      <c r="C460" s="79">
        <v>0</v>
      </c>
      <c r="D460" s="79">
        <v>0</v>
      </c>
      <c r="E460" s="72">
        <v>0</v>
      </c>
      <c r="F460" s="1" t="s">
        <v>21</v>
      </c>
    </row>
    <row r="461" spans="1:6" x14ac:dyDescent="0.35">
      <c r="A461" s="1"/>
      <c r="B461" s="1" t="s">
        <v>256</v>
      </c>
      <c r="C461" s="79">
        <v>0</v>
      </c>
      <c r="D461" s="79">
        <v>0</v>
      </c>
      <c r="E461" s="72">
        <v>0</v>
      </c>
      <c r="F461" s="1" t="s">
        <v>21</v>
      </c>
    </row>
    <row r="462" spans="1:6" x14ac:dyDescent="0.35">
      <c r="A462" s="1"/>
      <c r="B462" s="1" t="s">
        <v>316</v>
      </c>
      <c r="C462" s="79">
        <v>0</v>
      </c>
      <c r="D462" s="79">
        <v>0</v>
      </c>
      <c r="E462" s="72">
        <v>0</v>
      </c>
      <c r="F462" s="1" t="s">
        <v>21</v>
      </c>
    </row>
    <row r="463" spans="1:6" x14ac:dyDescent="0.35">
      <c r="A463" s="1"/>
      <c r="B463" s="1"/>
      <c r="C463" s="79"/>
      <c r="D463" s="79"/>
      <c r="E463" s="1"/>
      <c r="F463" s="1"/>
    </row>
    <row r="464" spans="1:6" x14ac:dyDescent="0.35">
      <c r="A464" s="1" t="s">
        <v>108</v>
      </c>
      <c r="B464" s="1"/>
      <c r="C464" s="79">
        <v>1.6070000000000001E-2</v>
      </c>
      <c r="D464" s="79">
        <v>1</v>
      </c>
      <c r="E464" s="72">
        <v>3182586</v>
      </c>
      <c r="F464" s="1" t="str">
        <f>F462</f>
        <v>NC</v>
      </c>
    </row>
    <row r="465" spans="1:6" x14ac:dyDescent="0.35">
      <c r="A465" s="1" t="s">
        <v>258</v>
      </c>
      <c r="B465" s="1"/>
      <c r="C465" s="79"/>
      <c r="D465" s="79"/>
      <c r="E465" s="72">
        <v>198078937</v>
      </c>
      <c r="F465" s="1" t="str">
        <f>F464</f>
        <v>NC</v>
      </c>
    </row>
    <row r="466" spans="1:6" x14ac:dyDescent="0.35">
      <c r="A466" s="1" t="s">
        <v>107</v>
      </c>
      <c r="B466" s="1"/>
      <c r="C466" s="79"/>
      <c r="D466" s="79"/>
      <c r="E466" s="1">
        <v>520</v>
      </c>
      <c r="F466" s="1" t="str">
        <f>F465</f>
        <v>NC</v>
      </c>
    </row>
    <row r="467" spans="1:6" x14ac:dyDescent="0.35">
      <c r="A467" s="1"/>
      <c r="B467" s="1"/>
      <c r="C467" s="79"/>
      <c r="D467" s="79"/>
      <c r="E467" s="1"/>
      <c r="F467" s="1"/>
    </row>
    <row r="468" spans="1:6" x14ac:dyDescent="0.35">
      <c r="A468" s="1" t="s">
        <v>28</v>
      </c>
      <c r="B468" s="1" t="s">
        <v>249</v>
      </c>
      <c r="C468" s="79">
        <v>3.8500000000000001E-3</v>
      </c>
      <c r="D468" s="79">
        <v>1</v>
      </c>
      <c r="E468" s="72">
        <v>283435</v>
      </c>
      <c r="F468" s="1" t="s">
        <v>28</v>
      </c>
    </row>
    <row r="469" spans="1:6" x14ac:dyDescent="0.35">
      <c r="A469" s="1"/>
      <c r="B469" s="1" t="s">
        <v>257</v>
      </c>
      <c r="C469" s="79">
        <v>0</v>
      </c>
      <c r="D469" s="79">
        <v>0</v>
      </c>
      <c r="E469" s="72">
        <v>0</v>
      </c>
      <c r="F469" s="1" t="s">
        <v>28</v>
      </c>
    </row>
    <row r="470" spans="1:6" x14ac:dyDescent="0.35">
      <c r="A470" s="1"/>
      <c r="B470" s="1" t="s">
        <v>254</v>
      </c>
      <c r="C470" s="79">
        <v>0</v>
      </c>
      <c r="D470" s="79">
        <v>0</v>
      </c>
      <c r="E470" s="72">
        <v>0</v>
      </c>
      <c r="F470" s="1" t="s">
        <v>28</v>
      </c>
    </row>
    <row r="471" spans="1:6" x14ac:dyDescent="0.35">
      <c r="A471" s="1"/>
      <c r="B471" s="1" t="s">
        <v>250</v>
      </c>
      <c r="C471" s="79">
        <v>0</v>
      </c>
      <c r="D471" s="79">
        <v>0</v>
      </c>
      <c r="E471" s="72">
        <v>0</v>
      </c>
      <c r="F471" s="1" t="s">
        <v>28</v>
      </c>
    </row>
    <row r="472" spans="1:6" x14ac:dyDescent="0.35">
      <c r="A472" s="1"/>
      <c r="B472" s="1" t="s">
        <v>251</v>
      </c>
      <c r="C472" s="79">
        <v>0</v>
      </c>
      <c r="D472" s="79">
        <v>0</v>
      </c>
      <c r="E472" s="72">
        <v>0</v>
      </c>
      <c r="F472" s="1" t="s">
        <v>28</v>
      </c>
    </row>
    <row r="473" spans="1:6" x14ac:dyDescent="0.35">
      <c r="A473" s="1"/>
      <c r="B473" s="1" t="s">
        <v>210</v>
      </c>
      <c r="C473" s="79">
        <v>0</v>
      </c>
      <c r="D473" s="79">
        <v>0</v>
      </c>
      <c r="E473" s="72">
        <v>0</v>
      </c>
      <c r="F473" s="1" t="s">
        <v>28</v>
      </c>
    </row>
    <row r="474" spans="1:6" x14ac:dyDescent="0.35">
      <c r="A474" s="1"/>
      <c r="B474" s="1" t="s">
        <v>252</v>
      </c>
      <c r="C474" s="79">
        <v>0</v>
      </c>
      <c r="D474" s="79">
        <v>0</v>
      </c>
      <c r="E474" s="72">
        <v>0</v>
      </c>
      <c r="F474" s="1" t="s">
        <v>28</v>
      </c>
    </row>
    <row r="475" spans="1:6" x14ac:dyDescent="0.35">
      <c r="A475" s="1"/>
      <c r="B475" s="1" t="s">
        <v>255</v>
      </c>
      <c r="C475" s="79">
        <v>0</v>
      </c>
      <c r="D475" s="79">
        <v>0</v>
      </c>
      <c r="E475" s="72">
        <v>0</v>
      </c>
      <c r="F475" s="1" t="s">
        <v>28</v>
      </c>
    </row>
    <row r="476" spans="1:6" x14ac:dyDescent="0.35">
      <c r="A476" s="1"/>
      <c r="B476" s="1" t="s">
        <v>253</v>
      </c>
      <c r="C476" s="79">
        <v>0</v>
      </c>
      <c r="D476" s="79">
        <v>0</v>
      </c>
      <c r="E476" s="72">
        <v>0</v>
      </c>
      <c r="F476" s="1" t="s">
        <v>28</v>
      </c>
    </row>
    <row r="477" spans="1:6" x14ac:dyDescent="0.35">
      <c r="A477" s="1"/>
      <c r="B477" s="1" t="s">
        <v>256</v>
      </c>
      <c r="C477" s="79">
        <v>0</v>
      </c>
      <c r="D477" s="79">
        <v>0</v>
      </c>
      <c r="E477" s="72">
        <v>0</v>
      </c>
      <c r="F477" s="1" t="s">
        <v>28</v>
      </c>
    </row>
    <row r="478" spans="1:6" x14ac:dyDescent="0.35">
      <c r="A478" s="1"/>
      <c r="B478" s="1" t="s">
        <v>316</v>
      </c>
      <c r="C478" s="79">
        <v>0</v>
      </c>
      <c r="D478" s="79">
        <v>0</v>
      </c>
      <c r="E478" s="72">
        <v>0</v>
      </c>
      <c r="F478" s="1" t="s">
        <v>28</v>
      </c>
    </row>
    <row r="479" spans="1:6" x14ac:dyDescent="0.35">
      <c r="A479" s="1"/>
      <c r="B479" s="1"/>
      <c r="C479" s="79"/>
      <c r="D479" s="79"/>
      <c r="E479" s="1"/>
      <c r="F479" s="1"/>
    </row>
    <row r="480" spans="1:6" x14ac:dyDescent="0.35">
      <c r="A480" s="1" t="s">
        <v>108</v>
      </c>
      <c r="B480" s="1"/>
      <c r="C480" s="79">
        <v>3.8500000000000001E-3</v>
      </c>
      <c r="D480" s="79">
        <v>1</v>
      </c>
      <c r="E480" s="72">
        <v>283435</v>
      </c>
      <c r="F480" s="1" t="str">
        <f>F478</f>
        <v>ND</v>
      </c>
    </row>
    <row r="481" spans="1:6" x14ac:dyDescent="0.35">
      <c r="A481" s="1" t="s">
        <v>258</v>
      </c>
      <c r="B481" s="1"/>
      <c r="C481" s="79"/>
      <c r="D481" s="79"/>
      <c r="E481" s="72">
        <v>73672953</v>
      </c>
      <c r="F481" s="1" t="str">
        <f>F480</f>
        <v>ND</v>
      </c>
    </row>
    <row r="482" spans="1:6" x14ac:dyDescent="0.35">
      <c r="A482" s="1" t="s">
        <v>107</v>
      </c>
      <c r="B482" s="1"/>
      <c r="C482" s="79"/>
      <c r="D482" s="79"/>
      <c r="E482" s="1">
        <v>366</v>
      </c>
      <c r="F482" s="1" t="str">
        <f>F481</f>
        <v>ND</v>
      </c>
    </row>
    <row r="483" spans="1:6" x14ac:dyDescent="0.35">
      <c r="A483" s="1"/>
      <c r="B483" s="1"/>
      <c r="C483" s="79"/>
      <c r="D483" s="79"/>
      <c r="E483" s="1"/>
      <c r="F483" s="1"/>
    </row>
    <row r="484" spans="1:6" x14ac:dyDescent="0.35">
      <c r="A484" s="1" t="s">
        <v>42</v>
      </c>
      <c r="B484" s="1" t="s">
        <v>249</v>
      </c>
      <c r="C484" s="79">
        <v>6.0600000000000003E-3</v>
      </c>
      <c r="D484" s="79">
        <v>1</v>
      </c>
      <c r="E484" s="72">
        <v>527580</v>
      </c>
      <c r="F484" s="1" t="s">
        <v>42</v>
      </c>
    </row>
    <row r="485" spans="1:6" x14ac:dyDescent="0.35">
      <c r="A485" s="1"/>
      <c r="B485" s="1" t="s">
        <v>257</v>
      </c>
      <c r="C485" s="79">
        <v>0</v>
      </c>
      <c r="D485" s="79">
        <v>0</v>
      </c>
      <c r="E485" s="72">
        <v>0</v>
      </c>
      <c r="F485" s="1" t="s">
        <v>42</v>
      </c>
    </row>
    <row r="486" spans="1:6" x14ac:dyDescent="0.35">
      <c r="A486" s="1"/>
      <c r="B486" s="1" t="s">
        <v>254</v>
      </c>
      <c r="C486" s="79">
        <v>0</v>
      </c>
      <c r="D486" s="79">
        <v>0</v>
      </c>
      <c r="E486" s="72">
        <v>0</v>
      </c>
      <c r="F486" s="1" t="s">
        <v>42</v>
      </c>
    </row>
    <row r="487" spans="1:6" x14ac:dyDescent="0.35">
      <c r="A487" s="1"/>
      <c r="B487" s="1" t="s">
        <v>250</v>
      </c>
      <c r="C487" s="79">
        <v>0</v>
      </c>
      <c r="D487" s="79">
        <v>0</v>
      </c>
      <c r="E487" s="72">
        <v>0</v>
      </c>
      <c r="F487" s="1" t="s">
        <v>42</v>
      </c>
    </row>
    <row r="488" spans="1:6" x14ac:dyDescent="0.35">
      <c r="A488" s="1"/>
      <c r="B488" s="1" t="s">
        <v>251</v>
      </c>
      <c r="C488" s="79">
        <v>0</v>
      </c>
      <c r="D488" s="79">
        <v>0</v>
      </c>
      <c r="E488" s="72">
        <v>0</v>
      </c>
      <c r="F488" s="1" t="s">
        <v>42</v>
      </c>
    </row>
    <row r="489" spans="1:6" x14ac:dyDescent="0.35">
      <c r="A489" s="1"/>
      <c r="B489" s="1" t="s">
        <v>210</v>
      </c>
      <c r="C489" s="79">
        <v>0</v>
      </c>
      <c r="D489" s="79">
        <v>0</v>
      </c>
      <c r="E489" s="72">
        <v>0</v>
      </c>
      <c r="F489" s="1" t="s">
        <v>42</v>
      </c>
    </row>
    <row r="490" spans="1:6" x14ac:dyDescent="0.35">
      <c r="A490" s="1"/>
      <c r="B490" s="1" t="s">
        <v>252</v>
      </c>
      <c r="C490" s="79">
        <v>0</v>
      </c>
      <c r="D490" s="79">
        <v>0</v>
      </c>
      <c r="E490" s="72">
        <v>0</v>
      </c>
      <c r="F490" s="1" t="s">
        <v>42</v>
      </c>
    </row>
    <row r="491" spans="1:6" x14ac:dyDescent="0.35">
      <c r="A491" s="1"/>
      <c r="B491" s="1" t="s">
        <v>255</v>
      </c>
      <c r="C491" s="79">
        <v>0</v>
      </c>
      <c r="D491" s="79">
        <v>0</v>
      </c>
      <c r="E491" s="72">
        <v>0</v>
      </c>
      <c r="F491" s="1" t="s">
        <v>42</v>
      </c>
    </row>
    <row r="492" spans="1:6" x14ac:dyDescent="0.35">
      <c r="A492" s="1"/>
      <c r="B492" s="1" t="s">
        <v>253</v>
      </c>
      <c r="C492" s="79">
        <v>0</v>
      </c>
      <c r="D492" s="79">
        <v>0</v>
      </c>
      <c r="E492" s="72">
        <v>0</v>
      </c>
      <c r="F492" s="1" t="s">
        <v>42</v>
      </c>
    </row>
    <row r="493" spans="1:6" x14ac:dyDescent="0.35">
      <c r="A493" s="1"/>
      <c r="B493" s="1" t="s">
        <v>256</v>
      </c>
      <c r="C493" s="79">
        <v>0</v>
      </c>
      <c r="D493" s="79">
        <v>0</v>
      </c>
      <c r="E493" s="72">
        <v>0</v>
      </c>
      <c r="F493" s="1" t="s">
        <v>42</v>
      </c>
    </row>
    <row r="494" spans="1:6" x14ac:dyDescent="0.35">
      <c r="A494" s="1"/>
      <c r="B494" s="1" t="s">
        <v>316</v>
      </c>
      <c r="C494" s="79">
        <v>0</v>
      </c>
      <c r="D494" s="79">
        <v>0</v>
      </c>
      <c r="E494" s="72">
        <v>0</v>
      </c>
      <c r="F494" s="1" t="s">
        <v>42</v>
      </c>
    </row>
    <row r="495" spans="1:6" x14ac:dyDescent="0.35">
      <c r="A495" s="1"/>
      <c r="B495" s="1"/>
      <c r="C495" s="79"/>
      <c r="D495" s="79"/>
      <c r="E495" s="1"/>
      <c r="F495" s="1"/>
    </row>
    <row r="496" spans="1:6" x14ac:dyDescent="0.35">
      <c r="A496" s="1" t="s">
        <v>108</v>
      </c>
      <c r="B496" s="1"/>
      <c r="C496" s="79">
        <v>6.0600000000000003E-3</v>
      </c>
      <c r="D496" s="79">
        <v>1</v>
      </c>
      <c r="E496" s="72">
        <v>527580</v>
      </c>
      <c r="F496" s="1" t="str">
        <f>F494</f>
        <v>NE</v>
      </c>
    </row>
    <row r="497" spans="1:6" x14ac:dyDescent="0.35">
      <c r="A497" s="1" t="s">
        <v>258</v>
      </c>
      <c r="B497" s="1"/>
      <c r="C497" s="79"/>
      <c r="D497" s="79"/>
      <c r="E497" s="72">
        <v>87044214</v>
      </c>
      <c r="F497" s="1" t="str">
        <f>F496</f>
        <v>NE</v>
      </c>
    </row>
    <row r="498" spans="1:6" x14ac:dyDescent="0.35">
      <c r="A498" s="1" t="s">
        <v>107</v>
      </c>
      <c r="B498" s="1"/>
      <c r="C498" s="79"/>
      <c r="D498" s="79"/>
      <c r="E498" s="1">
        <v>360</v>
      </c>
      <c r="F498" s="1" t="str">
        <f>F497</f>
        <v>NE</v>
      </c>
    </row>
    <row r="499" spans="1:6" x14ac:dyDescent="0.35">
      <c r="A499" s="1"/>
      <c r="B499" s="1"/>
      <c r="C499" s="79"/>
      <c r="D499" s="79"/>
      <c r="E499" s="1"/>
      <c r="F499" s="1"/>
    </row>
    <row r="500" spans="1:6" x14ac:dyDescent="0.35">
      <c r="A500" s="1" t="s">
        <v>4</v>
      </c>
      <c r="B500" s="1" t="s">
        <v>250</v>
      </c>
      <c r="C500" s="79">
        <v>3.0300000000000001E-3</v>
      </c>
      <c r="D500" s="79">
        <v>0.37441999999999998</v>
      </c>
      <c r="E500" s="72">
        <v>115772</v>
      </c>
      <c r="F500" s="1" t="s">
        <v>4</v>
      </c>
    </row>
    <row r="501" spans="1:6" x14ac:dyDescent="0.35">
      <c r="A501" s="1"/>
      <c r="B501" s="1" t="s">
        <v>249</v>
      </c>
      <c r="C501" s="79">
        <v>2.97E-3</v>
      </c>
      <c r="D501" s="79">
        <v>0.36780000000000002</v>
      </c>
      <c r="E501" s="72">
        <v>113723</v>
      </c>
      <c r="F501" s="1" t="s">
        <v>4</v>
      </c>
    </row>
    <row r="502" spans="1:6" x14ac:dyDescent="0.35">
      <c r="A502" s="1"/>
      <c r="B502" s="1" t="s">
        <v>256</v>
      </c>
      <c r="C502" s="79">
        <v>2.0799999999999998E-3</v>
      </c>
      <c r="D502" s="79">
        <v>0.25778000000000001</v>
      </c>
      <c r="E502" s="72">
        <v>79706</v>
      </c>
      <c r="F502" s="1" t="s">
        <v>4</v>
      </c>
    </row>
    <row r="503" spans="1:6" x14ac:dyDescent="0.35">
      <c r="A503" s="1"/>
      <c r="B503" s="1" t="s">
        <v>257</v>
      </c>
      <c r="C503" s="79">
        <v>0</v>
      </c>
      <c r="D503" s="79">
        <v>0</v>
      </c>
      <c r="E503" s="72">
        <v>0</v>
      </c>
      <c r="F503" s="1" t="s">
        <v>4</v>
      </c>
    </row>
    <row r="504" spans="1:6" x14ac:dyDescent="0.35">
      <c r="A504" s="1"/>
      <c r="B504" s="1" t="s">
        <v>254</v>
      </c>
      <c r="C504" s="79">
        <v>0</v>
      </c>
      <c r="D504" s="79">
        <v>0</v>
      </c>
      <c r="E504" s="72">
        <v>0</v>
      </c>
      <c r="F504" s="1" t="s">
        <v>4</v>
      </c>
    </row>
    <row r="505" spans="1:6" x14ac:dyDescent="0.35">
      <c r="A505" s="1"/>
      <c r="B505" s="1" t="s">
        <v>251</v>
      </c>
      <c r="C505" s="79">
        <v>0</v>
      </c>
      <c r="D505" s="79">
        <v>0</v>
      </c>
      <c r="E505" s="72">
        <v>0</v>
      </c>
      <c r="F505" s="1" t="s">
        <v>4</v>
      </c>
    </row>
    <row r="506" spans="1:6" x14ac:dyDescent="0.35">
      <c r="A506" s="1"/>
      <c r="B506" s="1" t="s">
        <v>210</v>
      </c>
      <c r="C506" s="79">
        <v>0</v>
      </c>
      <c r="D506" s="79">
        <v>0</v>
      </c>
      <c r="E506" s="72">
        <v>0</v>
      </c>
      <c r="F506" s="1" t="s">
        <v>4</v>
      </c>
    </row>
    <row r="507" spans="1:6" x14ac:dyDescent="0.35">
      <c r="A507" s="1"/>
      <c r="B507" s="1" t="s">
        <v>252</v>
      </c>
      <c r="C507" s="79">
        <v>0</v>
      </c>
      <c r="D507" s="79">
        <v>0</v>
      </c>
      <c r="E507" s="72">
        <v>0</v>
      </c>
      <c r="F507" s="1" t="s">
        <v>4</v>
      </c>
    </row>
    <row r="508" spans="1:6" x14ac:dyDescent="0.35">
      <c r="A508" s="1"/>
      <c r="B508" s="1" t="s">
        <v>255</v>
      </c>
      <c r="C508" s="79">
        <v>0</v>
      </c>
      <c r="D508" s="79">
        <v>0</v>
      </c>
      <c r="E508" s="72">
        <v>0</v>
      </c>
      <c r="F508" s="1" t="s">
        <v>4</v>
      </c>
    </row>
    <row r="509" spans="1:6" x14ac:dyDescent="0.35">
      <c r="A509" s="1"/>
      <c r="B509" s="1" t="s">
        <v>253</v>
      </c>
      <c r="C509" s="79">
        <v>0</v>
      </c>
      <c r="D509" s="79">
        <v>0</v>
      </c>
      <c r="E509" s="72">
        <v>0</v>
      </c>
      <c r="F509" s="1" t="s">
        <v>4</v>
      </c>
    </row>
    <row r="510" spans="1:6" x14ac:dyDescent="0.35">
      <c r="A510" s="1"/>
      <c r="B510" s="1" t="s">
        <v>316</v>
      </c>
      <c r="C510" s="79">
        <v>0</v>
      </c>
      <c r="D510" s="79">
        <v>0</v>
      </c>
      <c r="E510" s="72">
        <v>0</v>
      </c>
      <c r="F510" s="1" t="s">
        <v>4</v>
      </c>
    </row>
    <row r="511" spans="1:6" x14ac:dyDescent="0.35">
      <c r="A511" s="1"/>
      <c r="B511" s="1"/>
      <c r="C511" s="79"/>
      <c r="D511" s="79"/>
      <c r="E511" s="1"/>
      <c r="F511" s="1"/>
    </row>
    <row r="512" spans="1:6" x14ac:dyDescent="0.35">
      <c r="A512" s="1" t="s">
        <v>108</v>
      </c>
      <c r="B512" s="1"/>
      <c r="C512" s="79">
        <v>8.0800000000000004E-3</v>
      </c>
      <c r="D512" s="79">
        <v>1</v>
      </c>
      <c r="E512" s="72">
        <v>309201</v>
      </c>
      <c r="F512" s="1" t="str">
        <f>F510</f>
        <v>NH</v>
      </c>
    </row>
    <row r="513" spans="1:6" x14ac:dyDescent="0.35">
      <c r="A513" s="1" t="s">
        <v>258</v>
      </c>
      <c r="B513" s="1"/>
      <c r="C513" s="79"/>
      <c r="D513" s="79"/>
      <c r="E513" s="72">
        <v>38270740</v>
      </c>
      <c r="F513" s="1" t="str">
        <f>F512</f>
        <v>NH</v>
      </c>
    </row>
    <row r="514" spans="1:6" x14ac:dyDescent="0.35">
      <c r="A514" s="1" t="s">
        <v>107</v>
      </c>
      <c r="B514" s="1"/>
      <c r="C514" s="79"/>
      <c r="D514" s="79"/>
      <c r="E514" s="1">
        <v>363</v>
      </c>
      <c r="F514" s="1" t="str">
        <f>F513</f>
        <v>NH</v>
      </c>
    </row>
    <row r="515" spans="1:6" x14ac:dyDescent="0.35">
      <c r="A515" s="1"/>
      <c r="B515" s="1"/>
      <c r="C515" s="79"/>
      <c r="D515" s="79"/>
      <c r="E515" s="1"/>
      <c r="F515" s="1"/>
    </row>
    <row r="516" spans="1:6" x14ac:dyDescent="0.35">
      <c r="A516" s="1" t="s">
        <v>5</v>
      </c>
      <c r="B516" s="1" t="s">
        <v>210</v>
      </c>
      <c r="C516" s="79">
        <v>8.2500000000000004E-3</v>
      </c>
      <c r="D516" s="79">
        <v>0.50402000000000002</v>
      </c>
      <c r="E516" s="72">
        <v>21819695</v>
      </c>
      <c r="F516" s="1" t="s">
        <v>5</v>
      </c>
    </row>
    <row r="517" spans="1:6" x14ac:dyDescent="0.35">
      <c r="A517" s="1"/>
      <c r="B517" s="1" t="s">
        <v>249</v>
      </c>
      <c r="C517" s="79">
        <v>6.0400000000000002E-3</v>
      </c>
      <c r="D517" s="79">
        <v>0.36887999999999999</v>
      </c>
      <c r="E517" s="72">
        <v>15969292</v>
      </c>
      <c r="F517" s="1" t="s">
        <v>5</v>
      </c>
    </row>
    <row r="518" spans="1:6" x14ac:dyDescent="0.35">
      <c r="A518" s="1"/>
      <c r="B518" s="1" t="s">
        <v>254</v>
      </c>
      <c r="C518" s="79">
        <v>1.1100000000000001E-3</v>
      </c>
      <c r="D518" s="79">
        <v>6.7970000000000003E-2</v>
      </c>
      <c r="E518" s="72">
        <v>2942430</v>
      </c>
      <c r="F518" s="1" t="s">
        <v>5</v>
      </c>
    </row>
    <row r="519" spans="1:6" x14ac:dyDescent="0.35">
      <c r="A519" s="1"/>
      <c r="B519" s="1" t="s">
        <v>255</v>
      </c>
      <c r="C519" s="79">
        <v>9.7000000000000005E-4</v>
      </c>
      <c r="D519" s="79">
        <v>5.9130000000000002E-2</v>
      </c>
      <c r="E519" s="72">
        <v>2559650</v>
      </c>
      <c r="F519" s="1" t="s">
        <v>5</v>
      </c>
    </row>
    <row r="520" spans="1:6" x14ac:dyDescent="0.35">
      <c r="A520" s="1"/>
      <c r="B520" s="1" t="s">
        <v>257</v>
      </c>
      <c r="C520" s="79">
        <v>0</v>
      </c>
      <c r="D520" s="79">
        <v>0</v>
      </c>
      <c r="E520" s="72">
        <v>0</v>
      </c>
      <c r="F520" s="1" t="s">
        <v>5</v>
      </c>
    </row>
    <row r="521" spans="1:6" x14ac:dyDescent="0.35">
      <c r="A521" s="1"/>
      <c r="B521" s="1" t="s">
        <v>250</v>
      </c>
      <c r="C521" s="79">
        <v>0</v>
      </c>
      <c r="D521" s="79">
        <v>0</v>
      </c>
      <c r="E521" s="72">
        <v>0</v>
      </c>
      <c r="F521" s="1" t="s">
        <v>5</v>
      </c>
    </row>
    <row r="522" spans="1:6" x14ac:dyDescent="0.35">
      <c r="A522" s="1"/>
      <c r="B522" s="1" t="s">
        <v>251</v>
      </c>
      <c r="C522" s="79">
        <v>0</v>
      </c>
      <c r="D522" s="79">
        <v>0</v>
      </c>
      <c r="E522" s="72">
        <v>0</v>
      </c>
      <c r="F522" s="1" t="s">
        <v>5</v>
      </c>
    </row>
    <row r="523" spans="1:6" x14ac:dyDescent="0.35">
      <c r="A523" s="1"/>
      <c r="B523" s="1" t="s">
        <v>252</v>
      </c>
      <c r="C523" s="79">
        <v>0</v>
      </c>
      <c r="D523" s="79">
        <v>0</v>
      </c>
      <c r="E523" s="72">
        <v>0</v>
      </c>
      <c r="F523" s="1" t="s">
        <v>5</v>
      </c>
    </row>
    <row r="524" spans="1:6" x14ac:dyDescent="0.35">
      <c r="A524" s="1"/>
      <c r="B524" s="1" t="s">
        <v>253</v>
      </c>
      <c r="C524" s="79">
        <v>0</v>
      </c>
      <c r="D524" s="79">
        <v>0</v>
      </c>
      <c r="E524" s="72">
        <v>0</v>
      </c>
      <c r="F524" s="1" t="s">
        <v>5</v>
      </c>
    </row>
    <row r="525" spans="1:6" x14ac:dyDescent="0.35">
      <c r="A525" s="1"/>
      <c r="B525" s="1" t="s">
        <v>256</v>
      </c>
      <c r="C525" s="79">
        <v>0</v>
      </c>
      <c r="D525" s="79">
        <v>0</v>
      </c>
      <c r="E525" s="72">
        <v>0</v>
      </c>
      <c r="F525" s="1" t="s">
        <v>5</v>
      </c>
    </row>
    <row r="526" spans="1:6" x14ac:dyDescent="0.35">
      <c r="A526" s="1"/>
      <c r="B526" s="1" t="s">
        <v>316</v>
      </c>
      <c r="C526" s="79">
        <v>0</v>
      </c>
      <c r="D526" s="79">
        <v>0</v>
      </c>
      <c r="E526" s="72">
        <v>0</v>
      </c>
      <c r="F526" s="1" t="s">
        <v>5</v>
      </c>
    </row>
    <row r="527" spans="1:6" x14ac:dyDescent="0.35">
      <c r="A527" s="1"/>
      <c r="B527" s="1"/>
      <c r="C527" s="79"/>
      <c r="D527" s="79"/>
      <c r="E527" s="1"/>
      <c r="F527" s="1"/>
    </row>
    <row r="528" spans="1:6" x14ac:dyDescent="0.35">
      <c r="A528" s="1" t="s">
        <v>108</v>
      </c>
      <c r="B528" s="1"/>
      <c r="C528" s="79">
        <v>1.636E-2</v>
      </c>
      <c r="D528" s="79">
        <v>1</v>
      </c>
      <c r="E528" s="72">
        <v>43291067</v>
      </c>
      <c r="F528" s="1" t="str">
        <f>F526</f>
        <v>NJ</v>
      </c>
    </row>
    <row r="529" spans="1:6" x14ac:dyDescent="0.35">
      <c r="A529" s="1" t="s">
        <v>258</v>
      </c>
      <c r="B529" s="1"/>
      <c r="C529" s="79"/>
      <c r="D529" s="79"/>
      <c r="E529" s="72">
        <v>2646029098</v>
      </c>
      <c r="F529" s="1" t="str">
        <f>F528</f>
        <v>NJ</v>
      </c>
    </row>
    <row r="530" spans="1:6" x14ac:dyDescent="0.35">
      <c r="A530" s="1" t="s">
        <v>107</v>
      </c>
      <c r="B530" s="1"/>
      <c r="C530" s="79"/>
      <c r="D530" s="79"/>
      <c r="E530" s="1">
        <v>484</v>
      </c>
      <c r="F530" s="1" t="str">
        <f>F529</f>
        <v>NJ</v>
      </c>
    </row>
    <row r="531" spans="1:6" x14ac:dyDescent="0.35">
      <c r="A531" s="1"/>
      <c r="B531" s="1"/>
      <c r="C531" s="79"/>
      <c r="D531" s="79"/>
      <c r="E531" s="1"/>
      <c r="F531" s="1"/>
    </row>
    <row r="532" spans="1:6" x14ac:dyDescent="0.35">
      <c r="A532" s="1" t="s">
        <v>29</v>
      </c>
      <c r="B532" s="1" t="s">
        <v>249</v>
      </c>
      <c r="C532" s="79">
        <v>2.419E-2</v>
      </c>
      <c r="D532" s="79">
        <v>0.91312000000000004</v>
      </c>
      <c r="E532" s="72">
        <v>4249191</v>
      </c>
      <c r="F532" s="1" t="s">
        <v>29</v>
      </c>
    </row>
    <row r="533" spans="1:6" x14ac:dyDescent="0.35">
      <c r="A533" s="1"/>
      <c r="B533" s="1" t="s">
        <v>250</v>
      </c>
      <c r="C533" s="79">
        <v>2.3E-3</v>
      </c>
      <c r="D533" s="79">
        <v>8.6879999999999999E-2</v>
      </c>
      <c r="E533" s="72">
        <v>404300</v>
      </c>
      <c r="F533" s="1" t="s">
        <v>29</v>
      </c>
    </row>
    <row r="534" spans="1:6" x14ac:dyDescent="0.35">
      <c r="A534" s="1"/>
      <c r="B534" s="1" t="s">
        <v>257</v>
      </c>
      <c r="C534" s="79">
        <v>0</v>
      </c>
      <c r="D534" s="79">
        <v>0</v>
      </c>
      <c r="E534" s="72">
        <v>0</v>
      </c>
      <c r="F534" s="1" t="s">
        <v>29</v>
      </c>
    </row>
    <row r="535" spans="1:6" x14ac:dyDescent="0.35">
      <c r="A535" s="1"/>
      <c r="B535" s="1" t="s">
        <v>254</v>
      </c>
      <c r="C535" s="79">
        <v>0</v>
      </c>
      <c r="D535" s="79">
        <v>0</v>
      </c>
      <c r="E535" s="72">
        <v>0</v>
      </c>
      <c r="F535" s="1" t="s">
        <v>29</v>
      </c>
    </row>
    <row r="536" spans="1:6" x14ac:dyDescent="0.35">
      <c r="A536" s="1"/>
      <c r="B536" s="1" t="s">
        <v>251</v>
      </c>
      <c r="C536" s="79">
        <v>0</v>
      </c>
      <c r="D536" s="79">
        <v>0</v>
      </c>
      <c r="E536" s="72">
        <v>0</v>
      </c>
      <c r="F536" s="1" t="s">
        <v>29</v>
      </c>
    </row>
    <row r="537" spans="1:6" x14ac:dyDescent="0.35">
      <c r="A537" s="1"/>
      <c r="B537" s="1" t="s">
        <v>210</v>
      </c>
      <c r="C537" s="79">
        <v>0</v>
      </c>
      <c r="D537" s="79">
        <v>0</v>
      </c>
      <c r="E537" s="72">
        <v>0</v>
      </c>
      <c r="F537" s="1" t="s">
        <v>29</v>
      </c>
    </row>
    <row r="538" spans="1:6" x14ac:dyDescent="0.35">
      <c r="A538" s="1"/>
      <c r="B538" s="1" t="s">
        <v>252</v>
      </c>
      <c r="C538" s="79">
        <v>0</v>
      </c>
      <c r="D538" s="79">
        <v>0</v>
      </c>
      <c r="E538" s="72">
        <v>0</v>
      </c>
      <c r="F538" s="1" t="s">
        <v>29</v>
      </c>
    </row>
    <row r="539" spans="1:6" x14ac:dyDescent="0.35">
      <c r="A539" s="1"/>
      <c r="B539" s="1" t="s">
        <v>255</v>
      </c>
      <c r="C539" s="79">
        <v>0</v>
      </c>
      <c r="D539" s="79">
        <v>0</v>
      </c>
      <c r="E539" s="72">
        <v>0</v>
      </c>
      <c r="F539" s="1" t="s">
        <v>29</v>
      </c>
    </row>
    <row r="540" spans="1:6" x14ac:dyDescent="0.35">
      <c r="A540" s="1"/>
      <c r="B540" s="1" t="s">
        <v>253</v>
      </c>
      <c r="C540" s="79">
        <v>0</v>
      </c>
      <c r="D540" s="79">
        <v>0</v>
      </c>
      <c r="E540" s="72">
        <v>0</v>
      </c>
      <c r="F540" s="1" t="s">
        <v>29</v>
      </c>
    </row>
    <row r="541" spans="1:6" x14ac:dyDescent="0.35">
      <c r="A541" s="1"/>
      <c r="B541" s="1" t="s">
        <v>256</v>
      </c>
      <c r="C541" s="79">
        <v>0</v>
      </c>
      <c r="D541" s="79">
        <v>0</v>
      </c>
      <c r="E541" s="72">
        <v>0</v>
      </c>
      <c r="F541" s="1" t="s">
        <v>29</v>
      </c>
    </row>
    <row r="542" spans="1:6" x14ac:dyDescent="0.35">
      <c r="A542" s="1"/>
      <c r="B542" s="1" t="s">
        <v>316</v>
      </c>
      <c r="C542" s="79">
        <v>0</v>
      </c>
      <c r="D542" s="79">
        <v>0</v>
      </c>
      <c r="E542" s="72">
        <v>0</v>
      </c>
      <c r="F542" s="1" t="s">
        <v>29</v>
      </c>
    </row>
    <row r="543" spans="1:6" x14ac:dyDescent="0.35">
      <c r="A543" s="1"/>
      <c r="B543" s="1"/>
      <c r="C543" s="79"/>
      <c r="D543" s="79"/>
      <c r="E543" s="1"/>
      <c r="F543" s="1"/>
    </row>
    <row r="544" spans="1:6" x14ac:dyDescent="0.35">
      <c r="A544" s="1" t="s">
        <v>108</v>
      </c>
      <c r="B544" s="1"/>
      <c r="C544" s="79">
        <v>2.649E-2</v>
      </c>
      <c r="D544" s="79">
        <v>1</v>
      </c>
      <c r="E544" s="72">
        <v>4653491</v>
      </c>
      <c r="F544" s="1" t="str">
        <f>F542</f>
        <v>NM</v>
      </c>
    </row>
    <row r="545" spans="1:6" x14ac:dyDescent="0.35">
      <c r="A545" s="1" t="s">
        <v>258</v>
      </c>
      <c r="B545" s="1"/>
      <c r="C545" s="79"/>
      <c r="D545" s="79"/>
      <c r="E545" s="72">
        <v>175674307</v>
      </c>
      <c r="F545" s="1" t="str">
        <f>F544</f>
        <v>NM</v>
      </c>
    </row>
    <row r="546" spans="1:6" x14ac:dyDescent="0.35">
      <c r="A546" s="1" t="s">
        <v>107</v>
      </c>
      <c r="B546" s="1"/>
      <c r="C546" s="79"/>
      <c r="D546" s="79"/>
      <c r="E546" s="1">
        <v>468</v>
      </c>
      <c r="F546" s="1" t="str">
        <f>F545</f>
        <v>NM</v>
      </c>
    </row>
    <row r="547" spans="1:6" x14ac:dyDescent="0.35">
      <c r="A547" s="1"/>
      <c r="B547" s="1"/>
      <c r="C547" s="79"/>
      <c r="D547" s="79"/>
      <c r="E547" s="1"/>
      <c r="F547" s="1"/>
    </row>
    <row r="548" spans="1:6" x14ac:dyDescent="0.35">
      <c r="A548" s="1" t="s">
        <v>50</v>
      </c>
      <c r="B548" s="1" t="s">
        <v>249</v>
      </c>
      <c r="C548" s="79">
        <v>5.2449999999999997E-2</v>
      </c>
      <c r="D548" s="79">
        <v>0.92352999999999996</v>
      </c>
      <c r="E548" s="72">
        <v>22331999</v>
      </c>
      <c r="F548" s="1" t="s">
        <v>50</v>
      </c>
    </row>
    <row r="549" spans="1:6" x14ac:dyDescent="0.35">
      <c r="A549" s="1"/>
      <c r="B549" s="1" t="s">
        <v>255</v>
      </c>
      <c r="C549" s="79">
        <v>4.3400000000000001E-3</v>
      </c>
      <c r="D549" s="79">
        <v>7.6469999999999996E-2</v>
      </c>
      <c r="E549" s="72">
        <v>1849010</v>
      </c>
      <c r="F549" s="1" t="s">
        <v>50</v>
      </c>
    </row>
    <row r="550" spans="1:6" x14ac:dyDescent="0.35">
      <c r="A550" s="1"/>
      <c r="B550" s="1" t="s">
        <v>257</v>
      </c>
      <c r="C550" s="79">
        <v>0</v>
      </c>
      <c r="D550" s="79">
        <v>0</v>
      </c>
      <c r="E550" s="72">
        <v>0</v>
      </c>
      <c r="F550" s="1" t="s">
        <v>50</v>
      </c>
    </row>
    <row r="551" spans="1:6" x14ac:dyDescent="0.35">
      <c r="A551" s="1"/>
      <c r="B551" s="1" t="s">
        <v>254</v>
      </c>
      <c r="C551" s="79">
        <v>0</v>
      </c>
      <c r="D551" s="79">
        <v>0</v>
      </c>
      <c r="E551" s="72">
        <v>0</v>
      </c>
      <c r="F551" s="1" t="s">
        <v>50</v>
      </c>
    </row>
    <row r="552" spans="1:6" x14ac:dyDescent="0.35">
      <c r="A552" s="1"/>
      <c r="B552" s="1" t="s">
        <v>250</v>
      </c>
      <c r="C552" s="79">
        <v>0</v>
      </c>
      <c r="D552" s="79">
        <v>0</v>
      </c>
      <c r="E552" s="72">
        <v>0</v>
      </c>
      <c r="F552" s="1" t="s">
        <v>50</v>
      </c>
    </row>
    <row r="553" spans="1:6" x14ac:dyDescent="0.35">
      <c r="A553" s="1"/>
      <c r="B553" s="1" t="s">
        <v>251</v>
      </c>
      <c r="C553" s="79">
        <v>0</v>
      </c>
      <c r="D553" s="79">
        <v>0</v>
      </c>
      <c r="E553" s="72">
        <v>0</v>
      </c>
      <c r="F553" s="1" t="s">
        <v>50</v>
      </c>
    </row>
    <row r="554" spans="1:6" x14ac:dyDescent="0.35">
      <c r="A554" s="1"/>
      <c r="B554" s="1" t="s">
        <v>210</v>
      </c>
      <c r="C554" s="79">
        <v>0</v>
      </c>
      <c r="D554" s="79">
        <v>0</v>
      </c>
      <c r="E554" s="72">
        <v>0</v>
      </c>
      <c r="F554" s="1" t="s">
        <v>50</v>
      </c>
    </row>
    <row r="555" spans="1:6" x14ac:dyDescent="0.35">
      <c r="A555" s="1"/>
      <c r="B555" s="1" t="s">
        <v>252</v>
      </c>
      <c r="C555" s="79">
        <v>0</v>
      </c>
      <c r="D555" s="79">
        <v>0</v>
      </c>
      <c r="E555" s="72">
        <v>0</v>
      </c>
      <c r="F555" s="1" t="s">
        <v>50</v>
      </c>
    </row>
    <row r="556" spans="1:6" x14ac:dyDescent="0.35">
      <c r="A556" s="1"/>
      <c r="B556" s="1" t="s">
        <v>253</v>
      </c>
      <c r="C556" s="79">
        <v>0</v>
      </c>
      <c r="D556" s="79">
        <v>0</v>
      </c>
      <c r="E556" s="72">
        <v>0</v>
      </c>
      <c r="F556" s="1" t="s">
        <v>50</v>
      </c>
    </row>
    <row r="557" spans="1:6" x14ac:dyDescent="0.35">
      <c r="A557" s="1"/>
      <c r="B557" s="1" t="s">
        <v>256</v>
      </c>
      <c r="C557" s="79">
        <v>0</v>
      </c>
      <c r="D557" s="79">
        <v>0</v>
      </c>
      <c r="E557" s="72">
        <v>0</v>
      </c>
      <c r="F557" s="1" t="s">
        <v>50</v>
      </c>
    </row>
    <row r="558" spans="1:6" x14ac:dyDescent="0.35">
      <c r="A558" s="1"/>
      <c r="B558" s="1" t="s">
        <v>316</v>
      </c>
      <c r="C558" s="79">
        <v>0</v>
      </c>
      <c r="D558" s="79">
        <v>0</v>
      </c>
      <c r="E558" s="72">
        <v>0</v>
      </c>
      <c r="F558" s="1" t="s">
        <v>50</v>
      </c>
    </row>
    <row r="559" spans="1:6" x14ac:dyDescent="0.35">
      <c r="A559" s="1"/>
      <c r="B559" s="1"/>
      <c r="C559" s="79"/>
      <c r="D559" s="79"/>
      <c r="E559" s="1"/>
      <c r="F559" s="1"/>
    </row>
    <row r="560" spans="1:6" x14ac:dyDescent="0.35">
      <c r="A560" s="1" t="s">
        <v>108</v>
      </c>
      <c r="B560" s="1"/>
      <c r="C560" s="79">
        <v>5.679E-2</v>
      </c>
      <c r="D560" s="79">
        <v>1</v>
      </c>
      <c r="E560" s="72">
        <v>24181010</v>
      </c>
      <c r="F560" s="1" t="str">
        <f>F558</f>
        <v>NV</v>
      </c>
    </row>
    <row r="561" spans="1:6" x14ac:dyDescent="0.35">
      <c r="A561" s="1" t="s">
        <v>258</v>
      </c>
      <c r="B561" s="1"/>
      <c r="C561" s="79"/>
      <c r="D561" s="79"/>
      <c r="E561" s="72">
        <v>425811315</v>
      </c>
      <c r="F561" s="1" t="str">
        <f>F560</f>
        <v>NV</v>
      </c>
    </row>
    <row r="562" spans="1:6" x14ac:dyDescent="0.35">
      <c r="A562" s="1" t="s">
        <v>107</v>
      </c>
      <c r="B562" s="1"/>
      <c r="C562" s="79"/>
      <c r="D562" s="79"/>
      <c r="E562" s="1">
        <v>520</v>
      </c>
      <c r="F562" s="1" t="str">
        <f>F561</f>
        <v>NV</v>
      </c>
    </row>
    <row r="563" spans="1:6" x14ac:dyDescent="0.35">
      <c r="A563" s="1"/>
      <c r="B563" s="1"/>
      <c r="C563" s="79"/>
      <c r="D563" s="79"/>
      <c r="E563" s="1"/>
      <c r="F563" s="1"/>
    </row>
    <row r="564" spans="1:6" x14ac:dyDescent="0.35">
      <c r="A564" s="1" t="s">
        <v>6</v>
      </c>
      <c r="B564" s="1" t="s">
        <v>210</v>
      </c>
      <c r="C564" s="79">
        <v>0.14310999999999999</v>
      </c>
      <c r="D564" s="79">
        <v>0.60765999999999998</v>
      </c>
      <c r="E564" s="72">
        <v>444184121</v>
      </c>
      <c r="F564" s="1" t="s">
        <v>6</v>
      </c>
    </row>
    <row r="565" spans="1:6" x14ac:dyDescent="0.35">
      <c r="A565" s="1"/>
      <c r="B565" s="1" t="s">
        <v>250</v>
      </c>
      <c r="C565" s="79">
        <v>3.2689999999999997E-2</v>
      </c>
      <c r="D565" s="79">
        <v>0.13880999999999999</v>
      </c>
      <c r="E565" s="72">
        <v>101464789</v>
      </c>
      <c r="F565" s="1" t="s">
        <v>6</v>
      </c>
    </row>
    <row r="566" spans="1:6" x14ac:dyDescent="0.35">
      <c r="A566" s="1"/>
      <c r="B566" s="1" t="s">
        <v>249</v>
      </c>
      <c r="C566" s="79">
        <v>2.9680000000000002E-2</v>
      </c>
      <c r="D566" s="79">
        <v>0.12604000000000001</v>
      </c>
      <c r="E566" s="72">
        <v>92132848</v>
      </c>
      <c r="F566" s="1" t="s">
        <v>6</v>
      </c>
    </row>
    <row r="567" spans="1:6" x14ac:dyDescent="0.35">
      <c r="A567" s="1"/>
      <c r="B567" s="1" t="s">
        <v>253</v>
      </c>
      <c r="C567" s="79">
        <v>1.23E-2</v>
      </c>
      <c r="D567" s="79">
        <v>5.2209999999999999E-2</v>
      </c>
      <c r="E567" s="72">
        <v>38165265</v>
      </c>
      <c r="F567" s="1" t="s">
        <v>6</v>
      </c>
    </row>
    <row r="568" spans="1:6" x14ac:dyDescent="0.35">
      <c r="A568" s="1"/>
      <c r="B568" s="1" t="s">
        <v>251</v>
      </c>
      <c r="C568" s="79">
        <v>8.3700000000000007E-3</v>
      </c>
      <c r="D568" s="79">
        <v>3.5549999999999998E-2</v>
      </c>
      <c r="E568" s="72">
        <v>25988961</v>
      </c>
      <c r="F568" s="1" t="s">
        <v>6</v>
      </c>
    </row>
    <row r="569" spans="1:6" x14ac:dyDescent="0.35">
      <c r="A569" s="1"/>
      <c r="B569" s="1" t="s">
        <v>254</v>
      </c>
      <c r="C569" s="79">
        <v>8.0400000000000003E-3</v>
      </c>
      <c r="D569" s="79">
        <v>3.415E-2</v>
      </c>
      <c r="E569" s="72">
        <v>24964116</v>
      </c>
      <c r="F569" s="1" t="s">
        <v>6</v>
      </c>
    </row>
    <row r="570" spans="1:6" x14ac:dyDescent="0.35">
      <c r="A570" s="1"/>
      <c r="B570" s="1" t="s">
        <v>252</v>
      </c>
      <c r="C570" s="79">
        <v>1.31E-3</v>
      </c>
      <c r="D570" s="79">
        <v>5.5799999999999999E-3</v>
      </c>
      <c r="E570" s="72">
        <v>4079306</v>
      </c>
      <c r="F570" s="1" t="s">
        <v>6</v>
      </c>
    </row>
    <row r="571" spans="1:6" x14ac:dyDescent="0.35">
      <c r="A571" s="1"/>
      <c r="B571" s="1" t="s">
        <v>257</v>
      </c>
      <c r="C571" s="79">
        <v>0</v>
      </c>
      <c r="D571" s="79">
        <v>0</v>
      </c>
      <c r="E571" s="72">
        <v>0</v>
      </c>
      <c r="F571" s="1" t="s">
        <v>6</v>
      </c>
    </row>
    <row r="572" spans="1:6" x14ac:dyDescent="0.35">
      <c r="A572" s="1"/>
      <c r="B572" s="1" t="s">
        <v>255</v>
      </c>
      <c r="C572" s="79">
        <v>0</v>
      </c>
      <c r="D572" s="79">
        <v>0</v>
      </c>
      <c r="E572" s="72">
        <v>0</v>
      </c>
      <c r="F572" s="1" t="s">
        <v>6</v>
      </c>
    </row>
    <row r="573" spans="1:6" x14ac:dyDescent="0.35">
      <c r="A573" s="1"/>
      <c r="B573" s="1" t="s">
        <v>256</v>
      </c>
      <c r="C573" s="79">
        <v>0</v>
      </c>
      <c r="D573" s="79">
        <v>0</v>
      </c>
      <c r="E573" s="72">
        <v>0</v>
      </c>
      <c r="F573" s="1" t="s">
        <v>6</v>
      </c>
    </row>
    <row r="574" spans="1:6" x14ac:dyDescent="0.35">
      <c r="A574" s="1"/>
      <c r="B574" s="1" t="s">
        <v>316</v>
      </c>
      <c r="C574" s="79">
        <v>0</v>
      </c>
      <c r="D574" s="79">
        <v>0</v>
      </c>
      <c r="E574" s="72">
        <v>0</v>
      </c>
      <c r="F574" s="1" t="s">
        <v>6</v>
      </c>
    </row>
    <row r="575" spans="1:6" x14ac:dyDescent="0.35">
      <c r="A575" s="1"/>
      <c r="B575" s="1"/>
      <c r="C575" s="79"/>
      <c r="D575" s="79"/>
      <c r="E575" s="1"/>
      <c r="F575" s="1"/>
    </row>
    <row r="576" spans="1:6" x14ac:dyDescent="0.35">
      <c r="A576" s="1" t="s">
        <v>108</v>
      </c>
      <c r="B576" s="1"/>
      <c r="C576" s="79">
        <v>0.23552000000000001</v>
      </c>
      <c r="D576" s="79">
        <v>1</v>
      </c>
      <c r="E576" s="72">
        <v>730979405</v>
      </c>
      <c r="F576" s="1" t="str">
        <f>F574</f>
        <v>NY</v>
      </c>
    </row>
    <row r="577" spans="1:6" x14ac:dyDescent="0.35">
      <c r="A577" s="1" t="s">
        <v>258</v>
      </c>
      <c r="B577" s="1"/>
      <c r="C577" s="79"/>
      <c r="D577" s="79"/>
      <c r="E577" s="72">
        <v>3103707524</v>
      </c>
      <c r="F577" s="1" t="str">
        <f>F576</f>
        <v>NY</v>
      </c>
    </row>
    <row r="578" spans="1:6" x14ac:dyDescent="0.35">
      <c r="A578" s="1" t="s">
        <v>107</v>
      </c>
      <c r="B578" s="1"/>
      <c r="C578" s="79"/>
      <c r="D578" s="79"/>
      <c r="E578" s="1">
        <v>480</v>
      </c>
      <c r="F578" s="1" t="str">
        <f>F577</f>
        <v>NY</v>
      </c>
    </row>
    <row r="579" spans="1:6" x14ac:dyDescent="0.35">
      <c r="A579" s="1"/>
      <c r="B579" s="1"/>
      <c r="C579" s="79"/>
      <c r="D579" s="79"/>
      <c r="E579" s="1"/>
      <c r="F579" s="1"/>
    </row>
    <row r="580" spans="1:6" x14ac:dyDescent="0.35">
      <c r="A580" s="1" t="s">
        <v>43</v>
      </c>
      <c r="B580" s="1" t="s">
        <v>249</v>
      </c>
      <c r="C580" s="79">
        <v>1.218E-2</v>
      </c>
      <c r="D580" s="79">
        <v>0.39610000000000001</v>
      </c>
      <c r="E580" s="72">
        <v>9401821</v>
      </c>
      <c r="F580" s="1" t="s">
        <v>43</v>
      </c>
    </row>
    <row r="581" spans="1:6" x14ac:dyDescent="0.35">
      <c r="A581" s="1"/>
      <c r="B581" s="1" t="s">
        <v>316</v>
      </c>
      <c r="C581" s="79">
        <v>9.1800000000000007E-3</v>
      </c>
      <c r="D581" s="79">
        <v>0.29849999999999999</v>
      </c>
      <c r="E581" s="72">
        <v>7085156</v>
      </c>
      <c r="F581" s="1" t="s">
        <v>43</v>
      </c>
    </row>
    <row r="582" spans="1:6" x14ac:dyDescent="0.35">
      <c r="A582" s="1"/>
      <c r="B582" s="1" t="s">
        <v>255</v>
      </c>
      <c r="C582" s="79">
        <v>5.7400000000000003E-3</v>
      </c>
      <c r="D582" s="79">
        <v>0.1865</v>
      </c>
      <c r="E582" s="72">
        <v>4426671</v>
      </c>
      <c r="F582" s="1" t="s">
        <v>43</v>
      </c>
    </row>
    <row r="583" spans="1:6" x14ac:dyDescent="0.35">
      <c r="A583" s="1"/>
      <c r="B583" s="1" t="s">
        <v>210</v>
      </c>
      <c r="C583" s="79">
        <v>2.5600000000000002E-3</v>
      </c>
      <c r="D583" s="79">
        <v>8.3239999999999995E-2</v>
      </c>
      <c r="E583" s="72">
        <v>1975671</v>
      </c>
      <c r="F583" s="1" t="s">
        <v>43</v>
      </c>
    </row>
    <row r="584" spans="1:6" x14ac:dyDescent="0.35">
      <c r="A584" s="1"/>
      <c r="B584" s="1" t="s">
        <v>250</v>
      </c>
      <c r="C584" s="79">
        <v>1.1000000000000001E-3</v>
      </c>
      <c r="D584" s="79">
        <v>3.5659999999999997E-2</v>
      </c>
      <c r="E584" s="72">
        <v>846486</v>
      </c>
      <c r="F584" s="1" t="s">
        <v>43</v>
      </c>
    </row>
    <row r="585" spans="1:6" x14ac:dyDescent="0.35">
      <c r="A585" s="1"/>
      <c r="B585" s="1" t="s">
        <v>257</v>
      </c>
      <c r="C585" s="79">
        <v>0</v>
      </c>
      <c r="D585" s="79">
        <v>0</v>
      </c>
      <c r="E585" s="72">
        <v>0</v>
      </c>
      <c r="F585" s="1" t="s">
        <v>43</v>
      </c>
    </row>
    <row r="586" spans="1:6" x14ac:dyDescent="0.35">
      <c r="A586" s="1"/>
      <c r="B586" s="1" t="s">
        <v>254</v>
      </c>
      <c r="C586" s="79">
        <v>0</v>
      </c>
      <c r="D586" s="79">
        <v>0</v>
      </c>
      <c r="E586" s="72">
        <v>0</v>
      </c>
      <c r="F586" s="1" t="s">
        <v>43</v>
      </c>
    </row>
    <row r="587" spans="1:6" x14ac:dyDescent="0.35">
      <c r="A587" s="1"/>
      <c r="B587" s="1" t="s">
        <v>251</v>
      </c>
      <c r="C587" s="79">
        <v>0</v>
      </c>
      <c r="D587" s="79">
        <v>0</v>
      </c>
      <c r="E587" s="72">
        <v>0</v>
      </c>
      <c r="F587" s="1" t="s">
        <v>43</v>
      </c>
    </row>
    <row r="588" spans="1:6" x14ac:dyDescent="0.35">
      <c r="A588" s="1"/>
      <c r="B588" s="1" t="s">
        <v>252</v>
      </c>
      <c r="C588" s="79">
        <v>0</v>
      </c>
      <c r="D588" s="79">
        <v>0</v>
      </c>
      <c r="E588" s="72">
        <v>0</v>
      </c>
      <c r="F588" s="1" t="s">
        <v>43</v>
      </c>
    </row>
    <row r="589" spans="1:6" x14ac:dyDescent="0.35">
      <c r="A589" s="1"/>
      <c r="B589" s="1" t="s">
        <v>253</v>
      </c>
      <c r="C589" s="79">
        <v>0</v>
      </c>
      <c r="D589" s="79">
        <v>0</v>
      </c>
      <c r="E589" s="72">
        <v>0</v>
      </c>
      <c r="F589" s="1" t="s">
        <v>43</v>
      </c>
    </row>
    <row r="590" spans="1:6" x14ac:dyDescent="0.35">
      <c r="A590" s="1"/>
      <c r="B590" s="1" t="s">
        <v>256</v>
      </c>
      <c r="C590" s="79">
        <v>0</v>
      </c>
      <c r="D590" s="79">
        <v>0</v>
      </c>
      <c r="E590" s="72">
        <v>0</v>
      </c>
      <c r="F590" s="1" t="s">
        <v>43</v>
      </c>
    </row>
    <row r="591" spans="1:6" x14ac:dyDescent="0.35">
      <c r="A591" s="1"/>
      <c r="B591" s="1"/>
      <c r="C591" s="79"/>
      <c r="D591" s="79"/>
      <c r="E591" s="1"/>
      <c r="F591" s="1"/>
    </row>
    <row r="592" spans="1:6" x14ac:dyDescent="0.35">
      <c r="A592" s="1" t="s">
        <v>108</v>
      </c>
      <c r="B592" s="1"/>
      <c r="C592" s="79">
        <v>3.0759999999999999E-2</v>
      </c>
      <c r="D592" s="79">
        <v>1</v>
      </c>
      <c r="E592" s="72">
        <v>23735805</v>
      </c>
      <c r="F592" s="1" t="str">
        <f>F590</f>
        <v>OH</v>
      </c>
    </row>
    <row r="593" spans="1:6" x14ac:dyDescent="0.35">
      <c r="A593" s="1" t="s">
        <v>258</v>
      </c>
      <c r="B593" s="1"/>
      <c r="C593" s="79"/>
      <c r="D593" s="79"/>
      <c r="E593" s="72">
        <v>771720095</v>
      </c>
      <c r="F593" s="1" t="str">
        <f>F592</f>
        <v>OH</v>
      </c>
    </row>
    <row r="594" spans="1:6" x14ac:dyDescent="0.35">
      <c r="A594" s="1" t="s">
        <v>107</v>
      </c>
      <c r="B594" s="1"/>
      <c r="C594" s="79"/>
      <c r="D594" s="79"/>
      <c r="E594" s="1">
        <v>480</v>
      </c>
      <c r="F594" s="1" t="str">
        <f>F593</f>
        <v>OH</v>
      </c>
    </row>
    <row r="595" spans="1:6" x14ac:dyDescent="0.35">
      <c r="A595" s="1"/>
      <c r="B595" s="1"/>
      <c r="C595" s="79"/>
      <c r="D595" s="79"/>
      <c r="E595" s="1"/>
      <c r="F595" s="1"/>
    </row>
    <row r="596" spans="1:6" x14ac:dyDescent="0.35">
      <c r="A596" s="1" t="s">
        <v>30</v>
      </c>
      <c r="B596" s="1" t="s">
        <v>249</v>
      </c>
      <c r="C596" s="79">
        <v>1.052E-2</v>
      </c>
      <c r="D596" s="79">
        <v>0.56483000000000005</v>
      </c>
      <c r="E596" s="72">
        <v>1687255</v>
      </c>
      <c r="F596" s="1" t="s">
        <v>30</v>
      </c>
    </row>
    <row r="597" spans="1:6" x14ac:dyDescent="0.35">
      <c r="A597" s="1"/>
      <c r="B597" s="1" t="s">
        <v>316</v>
      </c>
      <c r="C597" s="79">
        <v>4.5500000000000002E-3</v>
      </c>
      <c r="D597" s="79">
        <v>0.24442</v>
      </c>
      <c r="E597" s="72">
        <v>730129</v>
      </c>
      <c r="F597" s="1" t="s">
        <v>30</v>
      </c>
    </row>
    <row r="598" spans="1:6" x14ac:dyDescent="0.35">
      <c r="A598" s="1"/>
      <c r="B598" s="1" t="s">
        <v>251</v>
      </c>
      <c r="C598" s="79">
        <v>2.5100000000000001E-3</v>
      </c>
      <c r="D598" s="79">
        <v>0.13450000000000001</v>
      </c>
      <c r="E598" s="72">
        <v>401763</v>
      </c>
      <c r="F598" s="1" t="s">
        <v>30</v>
      </c>
    </row>
    <row r="599" spans="1:6" x14ac:dyDescent="0.35">
      <c r="A599" s="1"/>
      <c r="B599" s="1" t="s">
        <v>250</v>
      </c>
      <c r="C599" s="79">
        <v>1.0499999999999999E-3</v>
      </c>
      <c r="D599" s="79">
        <v>5.6250000000000001E-2</v>
      </c>
      <c r="E599" s="72">
        <v>168038</v>
      </c>
      <c r="F599" s="1" t="s">
        <v>30</v>
      </c>
    </row>
    <row r="600" spans="1:6" x14ac:dyDescent="0.35">
      <c r="A600" s="1"/>
      <c r="B600" s="1" t="s">
        <v>257</v>
      </c>
      <c r="C600" s="79">
        <v>0</v>
      </c>
      <c r="D600" s="79">
        <v>0</v>
      </c>
      <c r="E600" s="72">
        <v>0</v>
      </c>
      <c r="F600" s="1" t="s">
        <v>30</v>
      </c>
    </row>
    <row r="601" spans="1:6" x14ac:dyDescent="0.35">
      <c r="A601" s="1"/>
      <c r="B601" s="1" t="s">
        <v>254</v>
      </c>
      <c r="C601" s="79">
        <v>0</v>
      </c>
      <c r="D601" s="79">
        <v>0</v>
      </c>
      <c r="E601" s="72">
        <v>0</v>
      </c>
      <c r="F601" s="1" t="s">
        <v>30</v>
      </c>
    </row>
    <row r="602" spans="1:6" x14ac:dyDescent="0.35">
      <c r="A602" s="1"/>
      <c r="B602" s="1" t="s">
        <v>210</v>
      </c>
      <c r="C602" s="79">
        <v>0</v>
      </c>
      <c r="D602" s="79">
        <v>0</v>
      </c>
      <c r="E602" s="72">
        <v>0</v>
      </c>
      <c r="F602" s="1" t="s">
        <v>30</v>
      </c>
    </row>
    <row r="603" spans="1:6" x14ac:dyDescent="0.35">
      <c r="A603" s="1"/>
      <c r="B603" s="1" t="s">
        <v>252</v>
      </c>
      <c r="C603" s="79">
        <v>0</v>
      </c>
      <c r="D603" s="79">
        <v>0</v>
      </c>
      <c r="E603" s="72">
        <v>0</v>
      </c>
      <c r="F603" s="1" t="s">
        <v>30</v>
      </c>
    </row>
    <row r="604" spans="1:6" x14ac:dyDescent="0.35">
      <c r="A604" s="1"/>
      <c r="B604" s="1" t="s">
        <v>255</v>
      </c>
      <c r="C604" s="79">
        <v>0</v>
      </c>
      <c r="D604" s="79">
        <v>0</v>
      </c>
      <c r="E604" s="72">
        <v>0</v>
      </c>
      <c r="F604" s="1" t="s">
        <v>30</v>
      </c>
    </row>
    <row r="605" spans="1:6" x14ac:dyDescent="0.35">
      <c r="A605" s="1"/>
      <c r="B605" s="1" t="s">
        <v>253</v>
      </c>
      <c r="C605" s="79">
        <v>0</v>
      </c>
      <c r="D605" s="79">
        <v>0</v>
      </c>
      <c r="E605" s="72">
        <v>0</v>
      </c>
      <c r="F605" s="1" t="s">
        <v>30</v>
      </c>
    </row>
    <row r="606" spans="1:6" x14ac:dyDescent="0.35">
      <c r="A606" s="1"/>
      <c r="B606" s="1" t="s">
        <v>256</v>
      </c>
      <c r="C606" s="79">
        <v>0</v>
      </c>
      <c r="D606" s="79">
        <v>0</v>
      </c>
      <c r="E606" s="72">
        <v>0</v>
      </c>
      <c r="F606" s="1" t="s">
        <v>30</v>
      </c>
    </row>
    <row r="607" spans="1:6" x14ac:dyDescent="0.35">
      <c r="A607" s="1"/>
      <c r="B607" s="1"/>
      <c r="C607" s="79"/>
      <c r="D607" s="79"/>
      <c r="E607" s="1"/>
      <c r="F607" s="1"/>
    </row>
    <row r="608" spans="1:6" x14ac:dyDescent="0.35">
      <c r="A608" s="1" t="s">
        <v>108</v>
      </c>
      <c r="B608" s="1"/>
      <c r="C608" s="79">
        <v>1.8630000000000001E-2</v>
      </c>
      <c r="D608" s="79">
        <v>1</v>
      </c>
      <c r="E608" s="72">
        <v>2987186</v>
      </c>
      <c r="F608" s="1" t="str">
        <f>F606</f>
        <v>OK</v>
      </c>
    </row>
    <row r="609" spans="1:6" x14ac:dyDescent="0.35">
      <c r="A609" s="1" t="s">
        <v>258</v>
      </c>
      <c r="B609" s="1"/>
      <c r="C609" s="79"/>
      <c r="D609" s="79"/>
      <c r="E609" s="72">
        <v>160365748</v>
      </c>
      <c r="F609" s="1" t="str">
        <f>F608</f>
        <v>OK</v>
      </c>
    </row>
    <row r="610" spans="1:6" x14ac:dyDescent="0.35">
      <c r="A610" s="1" t="s">
        <v>107</v>
      </c>
      <c r="B610" s="1"/>
      <c r="C610" s="79"/>
      <c r="D610" s="79"/>
      <c r="E610" s="1">
        <v>484</v>
      </c>
      <c r="F610" s="1" t="str">
        <f>F609</f>
        <v>OK</v>
      </c>
    </row>
    <row r="611" spans="1:6" x14ac:dyDescent="0.35">
      <c r="A611" s="1"/>
      <c r="B611" s="1"/>
      <c r="C611" s="79"/>
      <c r="D611" s="79"/>
      <c r="E611" s="1"/>
      <c r="F611" s="1"/>
    </row>
    <row r="612" spans="1:6" x14ac:dyDescent="0.35">
      <c r="A612" s="1" t="s">
        <v>51</v>
      </c>
      <c r="B612" s="1" t="s">
        <v>249</v>
      </c>
      <c r="C612" s="79">
        <v>1.6820000000000002E-2</v>
      </c>
      <c r="D612" s="79">
        <v>0.44297999999999998</v>
      </c>
      <c r="E612" s="72">
        <v>11790438</v>
      </c>
      <c r="F612" s="1" t="s">
        <v>51</v>
      </c>
    </row>
    <row r="613" spans="1:6" x14ac:dyDescent="0.35">
      <c r="A613" s="1"/>
      <c r="B613" s="1" t="s">
        <v>210</v>
      </c>
      <c r="C613" s="79">
        <v>9.1599999999999997E-3</v>
      </c>
      <c r="D613" s="79">
        <v>0.24129</v>
      </c>
      <c r="E613" s="72">
        <v>6422163</v>
      </c>
      <c r="F613" s="1" t="s">
        <v>51</v>
      </c>
    </row>
    <row r="614" spans="1:6" x14ac:dyDescent="0.35">
      <c r="A614" s="1"/>
      <c r="B614" s="1" t="s">
        <v>316</v>
      </c>
      <c r="C614" s="79">
        <v>4.9899999999999996E-3</v>
      </c>
      <c r="D614" s="79">
        <v>0.13144</v>
      </c>
      <c r="E614" s="72">
        <v>3498363</v>
      </c>
      <c r="F614" s="1" t="s">
        <v>51</v>
      </c>
    </row>
    <row r="615" spans="1:6" x14ac:dyDescent="0.35">
      <c r="A615" s="1"/>
      <c r="B615" s="1" t="s">
        <v>250</v>
      </c>
      <c r="C615" s="79">
        <v>4.9699999999999996E-3</v>
      </c>
      <c r="D615" s="79">
        <v>0.13098000000000001</v>
      </c>
      <c r="E615" s="72">
        <v>3486255</v>
      </c>
      <c r="F615" s="1" t="s">
        <v>51</v>
      </c>
    </row>
    <row r="616" spans="1:6" x14ac:dyDescent="0.35">
      <c r="A616" s="1"/>
      <c r="B616" s="1" t="s">
        <v>255</v>
      </c>
      <c r="C616" s="79">
        <v>1.57E-3</v>
      </c>
      <c r="D616" s="79">
        <v>4.1270000000000001E-2</v>
      </c>
      <c r="E616" s="72">
        <v>1098418</v>
      </c>
      <c r="F616" s="1" t="s">
        <v>51</v>
      </c>
    </row>
    <row r="617" spans="1:6" x14ac:dyDescent="0.35">
      <c r="A617" s="1"/>
      <c r="B617" s="1" t="s">
        <v>251</v>
      </c>
      <c r="C617" s="79">
        <v>4.6000000000000001E-4</v>
      </c>
      <c r="D617" s="79">
        <v>1.2030000000000001E-2</v>
      </c>
      <c r="E617" s="72">
        <v>320271</v>
      </c>
      <c r="F617" s="1" t="s">
        <v>51</v>
      </c>
    </row>
    <row r="618" spans="1:6" x14ac:dyDescent="0.35">
      <c r="A618" s="1"/>
      <c r="B618" s="1" t="s">
        <v>257</v>
      </c>
      <c r="C618" s="79">
        <v>0</v>
      </c>
      <c r="D618" s="79">
        <v>0</v>
      </c>
      <c r="E618" s="72">
        <v>0</v>
      </c>
      <c r="F618" s="1" t="s">
        <v>51</v>
      </c>
    </row>
    <row r="619" spans="1:6" x14ac:dyDescent="0.35">
      <c r="A619" s="1"/>
      <c r="B619" s="1" t="s">
        <v>254</v>
      </c>
      <c r="C619" s="79">
        <v>0</v>
      </c>
      <c r="D619" s="79">
        <v>0</v>
      </c>
      <c r="E619" s="72">
        <v>0</v>
      </c>
      <c r="F619" s="1" t="s">
        <v>51</v>
      </c>
    </row>
    <row r="620" spans="1:6" x14ac:dyDescent="0.35">
      <c r="A620" s="1"/>
      <c r="B620" s="1" t="s">
        <v>252</v>
      </c>
      <c r="C620" s="79">
        <v>0</v>
      </c>
      <c r="D620" s="79">
        <v>0</v>
      </c>
      <c r="E620" s="72">
        <v>0</v>
      </c>
      <c r="F620" s="1" t="s">
        <v>51</v>
      </c>
    </row>
    <row r="621" spans="1:6" x14ac:dyDescent="0.35">
      <c r="A621" s="1"/>
      <c r="B621" s="1" t="s">
        <v>253</v>
      </c>
      <c r="C621" s="79">
        <v>0</v>
      </c>
      <c r="D621" s="79">
        <v>0</v>
      </c>
      <c r="E621" s="72">
        <v>0</v>
      </c>
      <c r="F621" s="1" t="s">
        <v>51</v>
      </c>
    </row>
    <row r="622" spans="1:6" x14ac:dyDescent="0.35">
      <c r="A622" s="1"/>
      <c r="B622" s="1" t="s">
        <v>256</v>
      </c>
      <c r="C622" s="79">
        <v>0</v>
      </c>
      <c r="D622" s="79">
        <v>0</v>
      </c>
      <c r="E622" s="72">
        <v>0</v>
      </c>
      <c r="F622" s="1" t="s">
        <v>51</v>
      </c>
    </row>
    <row r="623" spans="1:6" x14ac:dyDescent="0.35">
      <c r="A623" s="1"/>
      <c r="B623" s="1"/>
      <c r="C623" s="79"/>
      <c r="D623" s="79"/>
      <c r="E623" s="1"/>
      <c r="F623" s="1"/>
    </row>
    <row r="624" spans="1:6" x14ac:dyDescent="0.35">
      <c r="A624" s="1" t="s">
        <v>108</v>
      </c>
      <c r="B624" s="1"/>
      <c r="C624" s="79">
        <v>3.7960000000000001E-2</v>
      </c>
      <c r="D624" s="79">
        <v>1</v>
      </c>
      <c r="E624" s="72">
        <v>26615907</v>
      </c>
      <c r="F624" s="1" t="str">
        <f>F622</f>
        <v>OR</v>
      </c>
    </row>
    <row r="625" spans="1:6" x14ac:dyDescent="0.35">
      <c r="A625" s="1" t="s">
        <v>258</v>
      </c>
      <c r="B625" s="1"/>
      <c r="C625" s="79"/>
      <c r="D625" s="79"/>
      <c r="E625" s="72">
        <v>701119313</v>
      </c>
      <c r="F625" s="1" t="str">
        <f>F624</f>
        <v>OR</v>
      </c>
    </row>
    <row r="626" spans="1:6" x14ac:dyDescent="0.35">
      <c r="A626" s="1" t="s">
        <v>107</v>
      </c>
      <c r="B626" s="1"/>
      <c r="C626" s="79"/>
      <c r="D626" s="79"/>
      <c r="E626" s="1">
        <v>430</v>
      </c>
      <c r="F626" s="1" t="str">
        <f>F625</f>
        <v>OR</v>
      </c>
    </row>
    <row r="627" spans="1:6" x14ac:dyDescent="0.35">
      <c r="A627" s="1"/>
      <c r="B627" s="1"/>
      <c r="C627" s="79"/>
      <c r="D627" s="79"/>
      <c r="E627" s="1"/>
      <c r="F627" s="1"/>
    </row>
    <row r="628" spans="1:6" x14ac:dyDescent="0.35">
      <c r="A628" s="1" t="s">
        <v>13</v>
      </c>
      <c r="B628" s="1" t="s">
        <v>250</v>
      </c>
      <c r="C628" s="79">
        <v>2.9360000000000001E-2</v>
      </c>
      <c r="D628" s="79">
        <v>0.57538999999999996</v>
      </c>
      <c r="E628" s="72">
        <v>56092820</v>
      </c>
      <c r="F628" s="1" t="s">
        <v>13</v>
      </c>
    </row>
    <row r="629" spans="1:6" x14ac:dyDescent="0.35">
      <c r="A629" s="1"/>
      <c r="B629" s="1" t="s">
        <v>249</v>
      </c>
      <c r="C629" s="79">
        <v>1.8149999999999999E-2</v>
      </c>
      <c r="D629" s="79">
        <v>0.35565000000000002</v>
      </c>
      <c r="E629" s="72">
        <v>34670581</v>
      </c>
      <c r="F629" s="1" t="s">
        <v>13</v>
      </c>
    </row>
    <row r="630" spans="1:6" x14ac:dyDescent="0.35">
      <c r="A630" s="1"/>
      <c r="B630" s="1" t="s">
        <v>251</v>
      </c>
      <c r="C630" s="79">
        <v>1.98E-3</v>
      </c>
      <c r="D630" s="79">
        <v>3.884E-2</v>
      </c>
      <c r="E630" s="72">
        <v>3786282</v>
      </c>
      <c r="F630" s="1" t="s">
        <v>13</v>
      </c>
    </row>
    <row r="631" spans="1:6" x14ac:dyDescent="0.35">
      <c r="A631" s="1"/>
      <c r="B631" s="1" t="s">
        <v>316</v>
      </c>
      <c r="C631" s="79">
        <v>1.5399999999999999E-3</v>
      </c>
      <c r="D631" s="79">
        <v>3.0120000000000001E-2</v>
      </c>
      <c r="E631" s="72">
        <v>2936246</v>
      </c>
      <c r="F631" s="1" t="s">
        <v>13</v>
      </c>
    </row>
    <row r="632" spans="1:6" x14ac:dyDescent="0.35">
      <c r="A632" s="1"/>
      <c r="B632" s="1" t="s">
        <v>257</v>
      </c>
      <c r="C632" s="79">
        <v>0</v>
      </c>
      <c r="D632" s="79">
        <v>0</v>
      </c>
      <c r="E632" s="72">
        <v>0</v>
      </c>
      <c r="F632" s="1" t="s">
        <v>13</v>
      </c>
    </row>
    <row r="633" spans="1:6" x14ac:dyDescent="0.35">
      <c r="A633" s="1"/>
      <c r="B633" s="1" t="s">
        <v>254</v>
      </c>
      <c r="C633" s="79">
        <v>0</v>
      </c>
      <c r="D633" s="79">
        <v>0</v>
      </c>
      <c r="E633" s="72">
        <v>0</v>
      </c>
      <c r="F633" s="1" t="s">
        <v>13</v>
      </c>
    </row>
    <row r="634" spans="1:6" x14ac:dyDescent="0.35">
      <c r="A634" s="1"/>
      <c r="B634" s="1" t="s">
        <v>210</v>
      </c>
      <c r="C634" s="79">
        <v>0</v>
      </c>
      <c r="D634" s="79">
        <v>0</v>
      </c>
      <c r="E634" s="72">
        <v>0</v>
      </c>
      <c r="F634" s="1" t="s">
        <v>13</v>
      </c>
    </row>
    <row r="635" spans="1:6" x14ac:dyDescent="0.35">
      <c r="A635" s="1"/>
      <c r="B635" s="1" t="s">
        <v>252</v>
      </c>
      <c r="C635" s="79">
        <v>0</v>
      </c>
      <c r="D635" s="79">
        <v>0</v>
      </c>
      <c r="E635" s="72">
        <v>0</v>
      </c>
      <c r="F635" s="1" t="s">
        <v>13</v>
      </c>
    </row>
    <row r="636" spans="1:6" x14ac:dyDescent="0.35">
      <c r="A636" s="1"/>
      <c r="B636" s="1" t="s">
        <v>255</v>
      </c>
      <c r="C636" s="79">
        <v>0</v>
      </c>
      <c r="D636" s="79">
        <v>0</v>
      </c>
      <c r="E636" s="72">
        <v>0</v>
      </c>
      <c r="F636" s="1" t="s">
        <v>13</v>
      </c>
    </row>
    <row r="637" spans="1:6" x14ac:dyDescent="0.35">
      <c r="A637" s="1"/>
      <c r="B637" s="1" t="s">
        <v>253</v>
      </c>
      <c r="C637" s="79">
        <v>0</v>
      </c>
      <c r="D637" s="79">
        <v>0</v>
      </c>
      <c r="E637" s="72">
        <v>0</v>
      </c>
      <c r="F637" s="1" t="s">
        <v>13</v>
      </c>
    </row>
    <row r="638" spans="1:6" x14ac:dyDescent="0.35">
      <c r="A638" s="1"/>
      <c r="B638" s="1" t="s">
        <v>256</v>
      </c>
      <c r="C638" s="79">
        <v>0</v>
      </c>
      <c r="D638" s="79">
        <v>0</v>
      </c>
      <c r="E638" s="72">
        <v>0</v>
      </c>
      <c r="F638" s="1" t="s">
        <v>13</v>
      </c>
    </row>
    <row r="639" spans="1:6" x14ac:dyDescent="0.35">
      <c r="A639" s="1"/>
      <c r="B639" s="1"/>
      <c r="C639" s="79"/>
      <c r="D639" s="79"/>
      <c r="E639" s="1"/>
      <c r="F639" s="1"/>
    </row>
    <row r="640" spans="1:6" x14ac:dyDescent="0.35">
      <c r="A640" s="1" t="s">
        <v>108</v>
      </c>
      <c r="B640" s="1"/>
      <c r="C640" s="79">
        <v>5.1029999999999999E-2</v>
      </c>
      <c r="D640" s="79">
        <v>1</v>
      </c>
      <c r="E640" s="72">
        <v>97485930</v>
      </c>
      <c r="F640" s="1" t="str">
        <f>F638</f>
        <v>PA</v>
      </c>
    </row>
    <row r="641" spans="1:6" x14ac:dyDescent="0.35">
      <c r="A641" s="1" t="s">
        <v>258</v>
      </c>
      <c r="B641" s="1"/>
      <c r="C641" s="79"/>
      <c r="D641" s="79"/>
      <c r="E641" s="72">
        <v>1910318009</v>
      </c>
      <c r="F641" s="1" t="str">
        <f>F640</f>
        <v>PA</v>
      </c>
    </row>
    <row r="642" spans="1:6" x14ac:dyDescent="0.35">
      <c r="A642" s="1" t="s">
        <v>107</v>
      </c>
      <c r="B642" s="1"/>
      <c r="C642" s="79"/>
      <c r="D642" s="79"/>
      <c r="E642" s="1">
        <v>480</v>
      </c>
      <c r="F642" s="1" t="str">
        <f>F641</f>
        <v>PA</v>
      </c>
    </row>
    <row r="643" spans="1:6" x14ac:dyDescent="0.35">
      <c r="A643" s="1"/>
      <c r="B643" s="1"/>
      <c r="C643" s="79"/>
      <c r="D643" s="79"/>
      <c r="E643" s="1"/>
      <c r="F643" s="1"/>
    </row>
    <row r="644" spans="1:6" x14ac:dyDescent="0.35">
      <c r="A644" s="1" t="s">
        <v>7</v>
      </c>
      <c r="B644" s="1" t="s">
        <v>249</v>
      </c>
      <c r="C644" s="79">
        <v>2.1669999999999998E-2</v>
      </c>
      <c r="D644" s="79">
        <v>0.49475999999999998</v>
      </c>
      <c r="E644" s="72">
        <v>3886561</v>
      </c>
      <c r="F644" s="1" t="s">
        <v>7</v>
      </c>
    </row>
    <row r="645" spans="1:6" x14ac:dyDescent="0.35">
      <c r="A645" s="1"/>
      <c r="B645" s="1" t="s">
        <v>316</v>
      </c>
      <c r="C645" s="79">
        <v>7.3600000000000002E-3</v>
      </c>
      <c r="D645" s="79">
        <v>0.16808999999999999</v>
      </c>
      <c r="E645" s="72">
        <v>1320424</v>
      </c>
      <c r="F645" s="1" t="s">
        <v>7</v>
      </c>
    </row>
    <row r="646" spans="1:6" x14ac:dyDescent="0.35">
      <c r="A646" s="1"/>
      <c r="B646" s="1" t="s">
        <v>250</v>
      </c>
      <c r="C646" s="79">
        <v>5.2300000000000003E-3</v>
      </c>
      <c r="D646" s="79">
        <v>0.11933000000000001</v>
      </c>
      <c r="E646" s="72">
        <v>937388</v>
      </c>
      <c r="F646" s="1" t="s">
        <v>7</v>
      </c>
    </row>
    <row r="647" spans="1:6" x14ac:dyDescent="0.35">
      <c r="A647" s="1"/>
      <c r="B647" s="1" t="s">
        <v>252</v>
      </c>
      <c r="C647" s="79">
        <v>5.1599999999999997E-3</v>
      </c>
      <c r="D647" s="79">
        <v>0.11777</v>
      </c>
      <c r="E647" s="72">
        <v>925166</v>
      </c>
      <c r="F647" s="1" t="s">
        <v>7</v>
      </c>
    </row>
    <row r="648" spans="1:6" x14ac:dyDescent="0.35">
      <c r="A648" s="1"/>
      <c r="B648" s="1" t="s">
        <v>251</v>
      </c>
      <c r="C648" s="79">
        <v>4.3800000000000002E-3</v>
      </c>
      <c r="D648" s="79">
        <v>0.10005</v>
      </c>
      <c r="E648" s="72">
        <v>785918</v>
      </c>
      <c r="F648" s="1" t="s">
        <v>7</v>
      </c>
    </row>
    <row r="649" spans="1:6" x14ac:dyDescent="0.35">
      <c r="A649" s="1"/>
      <c r="B649" s="1" t="s">
        <v>257</v>
      </c>
      <c r="C649" s="79">
        <v>0</v>
      </c>
      <c r="D649" s="79">
        <v>0</v>
      </c>
      <c r="E649" s="72">
        <v>0</v>
      </c>
      <c r="F649" s="1" t="s">
        <v>7</v>
      </c>
    </row>
    <row r="650" spans="1:6" x14ac:dyDescent="0.35">
      <c r="A650" s="1"/>
      <c r="B650" s="1" t="s">
        <v>254</v>
      </c>
      <c r="C650" s="79">
        <v>0</v>
      </c>
      <c r="D650" s="79">
        <v>0</v>
      </c>
      <c r="E650" s="72">
        <v>0</v>
      </c>
      <c r="F650" s="1" t="s">
        <v>7</v>
      </c>
    </row>
    <row r="651" spans="1:6" x14ac:dyDescent="0.35">
      <c r="A651" s="1"/>
      <c r="B651" s="1" t="s">
        <v>210</v>
      </c>
      <c r="C651" s="79">
        <v>0</v>
      </c>
      <c r="D651" s="79">
        <v>0</v>
      </c>
      <c r="E651" s="72">
        <v>0</v>
      </c>
      <c r="F651" s="1" t="s">
        <v>7</v>
      </c>
    </row>
    <row r="652" spans="1:6" x14ac:dyDescent="0.35">
      <c r="A652" s="1"/>
      <c r="B652" s="1" t="s">
        <v>255</v>
      </c>
      <c r="C652" s="79">
        <v>0</v>
      </c>
      <c r="D652" s="79">
        <v>0</v>
      </c>
      <c r="E652" s="72">
        <v>0</v>
      </c>
      <c r="F652" s="1" t="s">
        <v>7</v>
      </c>
    </row>
    <row r="653" spans="1:6" x14ac:dyDescent="0.35">
      <c r="A653" s="1"/>
      <c r="B653" s="1" t="s">
        <v>253</v>
      </c>
      <c r="C653" s="79">
        <v>0</v>
      </c>
      <c r="D653" s="79">
        <v>0</v>
      </c>
      <c r="E653" s="72">
        <v>0</v>
      </c>
      <c r="F653" s="1" t="s">
        <v>7</v>
      </c>
    </row>
    <row r="654" spans="1:6" x14ac:dyDescent="0.35">
      <c r="A654" s="1"/>
      <c r="B654" s="1" t="s">
        <v>256</v>
      </c>
      <c r="C654" s="79">
        <v>0</v>
      </c>
      <c r="D654" s="79">
        <v>0</v>
      </c>
      <c r="E654" s="72">
        <v>0</v>
      </c>
      <c r="F654" s="1" t="s">
        <v>7</v>
      </c>
    </row>
    <row r="655" spans="1:6" x14ac:dyDescent="0.35">
      <c r="A655" s="1"/>
      <c r="B655" s="1"/>
      <c r="C655" s="79"/>
      <c r="D655" s="79"/>
      <c r="E655" s="1"/>
      <c r="F655" s="1"/>
    </row>
    <row r="656" spans="1:6" x14ac:dyDescent="0.35">
      <c r="A656" s="1" t="s">
        <v>108</v>
      </c>
      <c r="B656" s="1"/>
      <c r="C656" s="79">
        <v>4.3790000000000003E-2</v>
      </c>
      <c r="D656" s="79">
        <v>1</v>
      </c>
      <c r="E656" s="72">
        <v>7855459</v>
      </c>
      <c r="F656" s="1" t="str">
        <f>F654</f>
        <v>PR</v>
      </c>
    </row>
    <row r="657" spans="1:6" x14ac:dyDescent="0.35">
      <c r="A657" s="1" t="s">
        <v>258</v>
      </c>
      <c r="B657" s="1"/>
      <c r="C657" s="79"/>
      <c r="D657" s="79"/>
      <c r="E657" s="72">
        <v>179370053</v>
      </c>
      <c r="F657" s="1" t="str">
        <f>F656</f>
        <v>PR</v>
      </c>
    </row>
    <row r="658" spans="1:6" x14ac:dyDescent="0.35">
      <c r="A658" s="1" t="s">
        <v>107</v>
      </c>
      <c r="B658" s="1"/>
      <c r="C658" s="79"/>
      <c r="D658" s="79"/>
      <c r="E658" s="1">
        <v>407</v>
      </c>
      <c r="F658" s="1" t="str">
        <f>F657</f>
        <v>PR</v>
      </c>
    </row>
    <row r="659" spans="1:6" x14ac:dyDescent="0.35">
      <c r="A659" s="1"/>
      <c r="B659" s="1"/>
      <c r="C659" s="79"/>
      <c r="D659" s="79"/>
      <c r="E659" s="1"/>
      <c r="F659" s="1"/>
    </row>
    <row r="660" spans="1:6" x14ac:dyDescent="0.35">
      <c r="A660" s="1" t="s">
        <v>8</v>
      </c>
      <c r="B660" s="1" t="s">
        <v>210</v>
      </c>
      <c r="C660" s="79">
        <v>0.10385</v>
      </c>
      <c r="D660" s="79">
        <v>0.61068</v>
      </c>
      <c r="E660" s="72">
        <v>20108608</v>
      </c>
      <c r="F660" s="1" t="s">
        <v>8</v>
      </c>
    </row>
    <row r="661" spans="1:6" x14ac:dyDescent="0.35">
      <c r="A661" s="1"/>
      <c r="B661" s="1" t="s">
        <v>249</v>
      </c>
      <c r="C661" s="79">
        <v>5.4080000000000003E-2</v>
      </c>
      <c r="D661" s="79">
        <v>0.31797999999999998</v>
      </c>
      <c r="E661" s="72">
        <v>10470593</v>
      </c>
      <c r="F661" s="1" t="s">
        <v>8</v>
      </c>
    </row>
    <row r="662" spans="1:6" x14ac:dyDescent="0.35">
      <c r="A662" s="1"/>
      <c r="B662" s="1" t="s">
        <v>250</v>
      </c>
      <c r="C662" s="79">
        <v>7.1199999999999996E-3</v>
      </c>
      <c r="D662" s="79">
        <v>4.1840000000000002E-2</v>
      </c>
      <c r="E662" s="72">
        <v>1377721</v>
      </c>
      <c r="F662" s="1" t="s">
        <v>8</v>
      </c>
    </row>
    <row r="663" spans="1:6" x14ac:dyDescent="0.35">
      <c r="A663" s="1"/>
      <c r="B663" s="1" t="s">
        <v>253</v>
      </c>
      <c r="C663" s="79">
        <v>2.0300000000000001E-3</v>
      </c>
      <c r="D663" s="79">
        <v>1.1939999999999999E-2</v>
      </c>
      <c r="E663" s="72">
        <v>393100</v>
      </c>
      <c r="F663" s="1" t="s">
        <v>8</v>
      </c>
    </row>
    <row r="664" spans="1:6" x14ac:dyDescent="0.35">
      <c r="A664" s="1"/>
      <c r="B664" s="1" t="s">
        <v>251</v>
      </c>
      <c r="C664" s="79">
        <v>1.8600000000000001E-3</v>
      </c>
      <c r="D664" s="79">
        <v>1.094E-2</v>
      </c>
      <c r="E664" s="72">
        <v>360354</v>
      </c>
      <c r="F664" s="1" t="s">
        <v>8</v>
      </c>
    </row>
    <row r="665" spans="1:6" x14ac:dyDescent="0.35">
      <c r="A665" s="1"/>
      <c r="B665" s="1" t="s">
        <v>257</v>
      </c>
      <c r="C665" s="79">
        <v>1.1299999999999999E-3</v>
      </c>
      <c r="D665" s="79">
        <v>6.62E-3</v>
      </c>
      <c r="E665" s="72">
        <v>218080</v>
      </c>
      <c r="F665" s="1" t="s">
        <v>8</v>
      </c>
    </row>
    <row r="666" spans="1:6" x14ac:dyDescent="0.35">
      <c r="A666" s="1"/>
      <c r="B666" s="1" t="s">
        <v>254</v>
      </c>
      <c r="C666" s="79">
        <v>0</v>
      </c>
      <c r="D666" s="79">
        <v>0</v>
      </c>
      <c r="E666" s="72">
        <v>0</v>
      </c>
      <c r="F666" s="1" t="s">
        <v>8</v>
      </c>
    </row>
    <row r="667" spans="1:6" x14ac:dyDescent="0.35">
      <c r="A667" s="1"/>
      <c r="B667" s="1" t="s">
        <v>252</v>
      </c>
      <c r="C667" s="79">
        <v>0</v>
      </c>
      <c r="D667" s="79">
        <v>0</v>
      </c>
      <c r="E667" s="72">
        <v>0</v>
      </c>
      <c r="F667" s="1" t="s">
        <v>8</v>
      </c>
    </row>
    <row r="668" spans="1:6" x14ac:dyDescent="0.35">
      <c r="A668" s="1"/>
      <c r="B668" s="1" t="s">
        <v>255</v>
      </c>
      <c r="C668" s="79">
        <v>0</v>
      </c>
      <c r="D668" s="79">
        <v>0</v>
      </c>
      <c r="E668" s="72">
        <v>0</v>
      </c>
      <c r="F668" s="1" t="s">
        <v>8</v>
      </c>
    </row>
    <row r="669" spans="1:6" x14ac:dyDescent="0.35">
      <c r="A669" s="1"/>
      <c r="B669" s="1" t="s">
        <v>256</v>
      </c>
      <c r="C669" s="79">
        <v>0</v>
      </c>
      <c r="D669" s="79">
        <v>0</v>
      </c>
      <c r="E669" s="72">
        <v>0</v>
      </c>
      <c r="F669" s="1" t="s">
        <v>8</v>
      </c>
    </row>
    <row r="670" spans="1:6" x14ac:dyDescent="0.35">
      <c r="A670" s="1"/>
      <c r="B670" s="1" t="s">
        <v>316</v>
      </c>
      <c r="C670" s="79">
        <v>0</v>
      </c>
      <c r="D670" s="79">
        <v>0</v>
      </c>
      <c r="E670" s="72">
        <v>0</v>
      </c>
      <c r="F670" s="1" t="s">
        <v>8</v>
      </c>
    </row>
    <row r="671" spans="1:6" x14ac:dyDescent="0.35">
      <c r="A671" s="1"/>
      <c r="B671" s="1"/>
      <c r="C671" s="79"/>
      <c r="D671" s="79"/>
      <c r="E671" s="1"/>
      <c r="F671" s="1"/>
    </row>
    <row r="672" spans="1:6" x14ac:dyDescent="0.35">
      <c r="A672" s="1" t="s">
        <v>108</v>
      </c>
      <c r="B672" s="1"/>
      <c r="C672" s="79">
        <v>0.17005999999999999</v>
      </c>
      <c r="D672" s="79">
        <v>1</v>
      </c>
      <c r="E672" s="72">
        <v>32928457</v>
      </c>
      <c r="F672" s="1" t="str">
        <f>F670</f>
        <v>RI</v>
      </c>
    </row>
    <row r="673" spans="1:6" x14ac:dyDescent="0.35">
      <c r="A673" s="1" t="s">
        <v>258</v>
      </c>
      <c r="B673" s="1"/>
      <c r="C673" s="79"/>
      <c r="D673" s="79"/>
      <c r="E673" s="72">
        <v>193623560</v>
      </c>
      <c r="F673" s="1" t="str">
        <f>F672</f>
        <v>RI</v>
      </c>
    </row>
    <row r="674" spans="1:6" x14ac:dyDescent="0.35">
      <c r="A674" s="1" t="s">
        <v>107</v>
      </c>
      <c r="B674" s="1"/>
      <c r="C674" s="79"/>
      <c r="D674" s="79"/>
      <c r="E674" s="1">
        <v>246</v>
      </c>
      <c r="F674" s="1" t="str">
        <f>F673</f>
        <v>RI</v>
      </c>
    </row>
    <row r="675" spans="1:6" x14ac:dyDescent="0.35">
      <c r="A675" s="1"/>
      <c r="B675" s="1"/>
      <c r="C675" s="79"/>
      <c r="D675" s="79"/>
      <c r="E675" s="1"/>
      <c r="F675" s="1"/>
    </row>
    <row r="676" spans="1:6" x14ac:dyDescent="0.35">
      <c r="A676" s="1" t="s">
        <v>22</v>
      </c>
      <c r="B676" s="1" t="s">
        <v>249</v>
      </c>
      <c r="C676" s="79">
        <v>3.5799999999999998E-3</v>
      </c>
      <c r="D676" s="79">
        <v>1</v>
      </c>
      <c r="E676" s="72">
        <v>541993</v>
      </c>
      <c r="F676" s="1" t="s">
        <v>22</v>
      </c>
    </row>
    <row r="677" spans="1:6" x14ac:dyDescent="0.35">
      <c r="A677" s="1"/>
      <c r="B677" s="1" t="s">
        <v>257</v>
      </c>
      <c r="C677" s="79">
        <v>0</v>
      </c>
      <c r="D677" s="79">
        <v>0</v>
      </c>
      <c r="E677" s="72">
        <v>0</v>
      </c>
      <c r="F677" s="1" t="s">
        <v>22</v>
      </c>
    </row>
    <row r="678" spans="1:6" x14ac:dyDescent="0.35">
      <c r="A678" s="1"/>
      <c r="B678" s="1" t="s">
        <v>254</v>
      </c>
      <c r="C678" s="79">
        <v>0</v>
      </c>
      <c r="D678" s="79">
        <v>0</v>
      </c>
      <c r="E678" s="72">
        <v>0</v>
      </c>
      <c r="F678" s="1" t="s">
        <v>22</v>
      </c>
    </row>
    <row r="679" spans="1:6" x14ac:dyDescent="0.35">
      <c r="A679" s="1"/>
      <c r="B679" s="1" t="s">
        <v>250</v>
      </c>
      <c r="C679" s="79">
        <v>0</v>
      </c>
      <c r="D679" s="79">
        <v>0</v>
      </c>
      <c r="E679" s="72">
        <v>0</v>
      </c>
      <c r="F679" s="1" t="s">
        <v>22</v>
      </c>
    </row>
    <row r="680" spans="1:6" x14ac:dyDescent="0.35">
      <c r="A680" s="1"/>
      <c r="B680" s="1" t="s">
        <v>251</v>
      </c>
      <c r="C680" s="79">
        <v>0</v>
      </c>
      <c r="D680" s="79">
        <v>0</v>
      </c>
      <c r="E680" s="72">
        <v>0</v>
      </c>
      <c r="F680" s="1" t="s">
        <v>22</v>
      </c>
    </row>
    <row r="681" spans="1:6" x14ac:dyDescent="0.35">
      <c r="A681" s="1"/>
      <c r="B681" s="1" t="s">
        <v>210</v>
      </c>
      <c r="C681" s="79">
        <v>0</v>
      </c>
      <c r="D681" s="79">
        <v>0</v>
      </c>
      <c r="E681" s="72">
        <v>0</v>
      </c>
      <c r="F681" s="1" t="s">
        <v>22</v>
      </c>
    </row>
    <row r="682" spans="1:6" x14ac:dyDescent="0.35">
      <c r="A682" s="1"/>
      <c r="B682" s="1" t="s">
        <v>252</v>
      </c>
      <c r="C682" s="79">
        <v>0</v>
      </c>
      <c r="D682" s="79">
        <v>0</v>
      </c>
      <c r="E682" s="72">
        <v>0</v>
      </c>
      <c r="F682" s="1" t="s">
        <v>22</v>
      </c>
    </row>
    <row r="683" spans="1:6" x14ac:dyDescent="0.35">
      <c r="A683" s="1"/>
      <c r="B683" s="1" t="s">
        <v>255</v>
      </c>
      <c r="C683" s="79">
        <v>0</v>
      </c>
      <c r="D683" s="79">
        <v>0</v>
      </c>
      <c r="E683" s="72">
        <v>0</v>
      </c>
      <c r="F683" s="1" t="s">
        <v>22</v>
      </c>
    </row>
    <row r="684" spans="1:6" x14ac:dyDescent="0.35">
      <c r="A684" s="1"/>
      <c r="B684" s="1" t="s">
        <v>253</v>
      </c>
      <c r="C684" s="79">
        <v>0</v>
      </c>
      <c r="D684" s="79">
        <v>0</v>
      </c>
      <c r="E684" s="72">
        <v>0</v>
      </c>
      <c r="F684" s="1" t="s">
        <v>22</v>
      </c>
    </row>
    <row r="685" spans="1:6" x14ac:dyDescent="0.35">
      <c r="A685" s="1"/>
      <c r="B685" s="1" t="s">
        <v>256</v>
      </c>
      <c r="C685" s="79">
        <v>0</v>
      </c>
      <c r="D685" s="79">
        <v>0</v>
      </c>
      <c r="E685" s="72">
        <v>0</v>
      </c>
      <c r="F685" s="1" t="s">
        <v>22</v>
      </c>
    </row>
    <row r="686" spans="1:6" x14ac:dyDescent="0.35">
      <c r="A686" s="1"/>
      <c r="B686" s="1" t="s">
        <v>316</v>
      </c>
      <c r="C686" s="79">
        <v>0</v>
      </c>
      <c r="D686" s="79">
        <v>0</v>
      </c>
      <c r="E686" s="72">
        <v>0</v>
      </c>
      <c r="F686" s="1" t="s">
        <v>22</v>
      </c>
    </row>
    <row r="687" spans="1:6" x14ac:dyDescent="0.35">
      <c r="A687" s="1"/>
      <c r="B687" s="1"/>
      <c r="C687" s="79"/>
      <c r="D687" s="79"/>
      <c r="E687" s="1"/>
      <c r="F687" s="1"/>
    </row>
    <row r="688" spans="1:6" x14ac:dyDescent="0.35">
      <c r="A688" s="1" t="s">
        <v>108</v>
      </c>
      <c r="B688" s="1"/>
      <c r="C688" s="79">
        <v>3.5799999999999998E-3</v>
      </c>
      <c r="D688" s="79">
        <v>1</v>
      </c>
      <c r="E688" s="72">
        <v>541993</v>
      </c>
      <c r="F688" s="1" t="str">
        <f>F686</f>
        <v>SC</v>
      </c>
    </row>
    <row r="689" spans="1:6" x14ac:dyDescent="0.35">
      <c r="A689" s="1" t="s">
        <v>258</v>
      </c>
      <c r="B689" s="1"/>
      <c r="C689" s="79"/>
      <c r="D689" s="79"/>
      <c r="E689" s="72">
        <v>151483240</v>
      </c>
      <c r="F689" s="1" t="str">
        <f>F688</f>
        <v>SC</v>
      </c>
    </row>
    <row r="690" spans="1:6" x14ac:dyDescent="0.35">
      <c r="A690" s="1" t="s">
        <v>107</v>
      </c>
      <c r="B690" s="1"/>
      <c r="C690" s="79"/>
      <c r="D690" s="79"/>
      <c r="E690" s="1">
        <v>504</v>
      </c>
      <c r="F690" s="1" t="str">
        <f>F689</f>
        <v>SC</v>
      </c>
    </row>
    <row r="691" spans="1:6" x14ac:dyDescent="0.35">
      <c r="A691" s="1"/>
      <c r="B691" s="1"/>
      <c r="C691" s="79"/>
      <c r="D691" s="79"/>
      <c r="E691" s="1"/>
      <c r="F691" s="1"/>
    </row>
    <row r="692" spans="1:6" x14ac:dyDescent="0.35">
      <c r="A692" s="1" t="s">
        <v>31</v>
      </c>
      <c r="B692" s="1" t="s">
        <v>249</v>
      </c>
      <c r="C692" s="79">
        <v>1.507E-2</v>
      </c>
      <c r="D692" s="79">
        <v>0.45749000000000001</v>
      </c>
      <c r="E692" s="72">
        <v>456778</v>
      </c>
      <c r="F692" s="1" t="s">
        <v>31</v>
      </c>
    </row>
    <row r="693" spans="1:6" x14ac:dyDescent="0.35">
      <c r="A693" s="1"/>
      <c r="B693" s="1" t="s">
        <v>210</v>
      </c>
      <c r="C693" s="79">
        <v>7.3099999999999997E-3</v>
      </c>
      <c r="D693" s="79">
        <v>0.22194</v>
      </c>
      <c r="E693" s="72">
        <v>221595</v>
      </c>
      <c r="F693" s="1" t="s">
        <v>31</v>
      </c>
    </row>
    <row r="694" spans="1:6" x14ac:dyDescent="0.35">
      <c r="A694" s="1"/>
      <c r="B694" s="1" t="s">
        <v>250</v>
      </c>
      <c r="C694" s="79">
        <v>5.9800000000000001E-3</v>
      </c>
      <c r="D694" s="79">
        <v>0.18146000000000001</v>
      </c>
      <c r="E694" s="72">
        <v>181177</v>
      </c>
      <c r="F694" s="1" t="s">
        <v>31</v>
      </c>
    </row>
    <row r="695" spans="1:6" x14ac:dyDescent="0.35">
      <c r="A695" s="1"/>
      <c r="B695" s="1" t="s">
        <v>254</v>
      </c>
      <c r="C695" s="79">
        <v>2.5999999999999999E-3</v>
      </c>
      <c r="D695" s="79">
        <v>7.8939999999999996E-2</v>
      </c>
      <c r="E695" s="72">
        <v>78822</v>
      </c>
      <c r="F695" s="1" t="s">
        <v>31</v>
      </c>
    </row>
    <row r="696" spans="1:6" x14ac:dyDescent="0.35">
      <c r="A696" s="1"/>
      <c r="B696" s="1" t="s">
        <v>253</v>
      </c>
      <c r="C696" s="79">
        <v>1.98E-3</v>
      </c>
      <c r="D696" s="79">
        <v>6.0170000000000001E-2</v>
      </c>
      <c r="E696" s="72">
        <v>60079</v>
      </c>
      <c r="F696" s="1" t="s">
        <v>31</v>
      </c>
    </row>
    <row r="697" spans="1:6" x14ac:dyDescent="0.35">
      <c r="A697" s="1"/>
      <c r="B697" s="1" t="s">
        <v>257</v>
      </c>
      <c r="C697" s="79">
        <v>0</v>
      </c>
      <c r="D697" s="79">
        <v>0</v>
      </c>
      <c r="E697" s="72">
        <v>0</v>
      </c>
      <c r="F697" s="1" t="s">
        <v>31</v>
      </c>
    </row>
    <row r="698" spans="1:6" x14ac:dyDescent="0.35">
      <c r="A698" s="1"/>
      <c r="B698" s="1" t="s">
        <v>251</v>
      </c>
      <c r="C698" s="79">
        <v>0</v>
      </c>
      <c r="D698" s="79">
        <v>0</v>
      </c>
      <c r="E698" s="72">
        <v>0</v>
      </c>
      <c r="F698" s="1" t="s">
        <v>31</v>
      </c>
    </row>
    <row r="699" spans="1:6" x14ac:dyDescent="0.35">
      <c r="A699" s="1"/>
      <c r="B699" s="1" t="s">
        <v>252</v>
      </c>
      <c r="C699" s="79">
        <v>0</v>
      </c>
      <c r="D699" s="79">
        <v>0</v>
      </c>
      <c r="E699" s="72">
        <v>0</v>
      </c>
      <c r="F699" s="1" t="s">
        <v>31</v>
      </c>
    </row>
    <row r="700" spans="1:6" x14ac:dyDescent="0.35">
      <c r="A700" s="1"/>
      <c r="B700" s="1" t="s">
        <v>255</v>
      </c>
      <c r="C700" s="79">
        <v>0</v>
      </c>
      <c r="D700" s="79">
        <v>0</v>
      </c>
      <c r="E700" s="72">
        <v>0</v>
      </c>
      <c r="F700" s="1" t="s">
        <v>31</v>
      </c>
    </row>
    <row r="701" spans="1:6" x14ac:dyDescent="0.35">
      <c r="A701" s="1"/>
      <c r="B701" s="1" t="s">
        <v>256</v>
      </c>
      <c r="C701" s="79">
        <v>0</v>
      </c>
      <c r="D701" s="79">
        <v>0</v>
      </c>
      <c r="E701" s="72">
        <v>0</v>
      </c>
      <c r="F701" s="1" t="s">
        <v>31</v>
      </c>
    </row>
    <row r="702" spans="1:6" x14ac:dyDescent="0.35">
      <c r="A702" s="1"/>
      <c r="B702" s="1" t="s">
        <v>316</v>
      </c>
      <c r="C702" s="79">
        <v>0</v>
      </c>
      <c r="D702" s="79">
        <v>0</v>
      </c>
      <c r="E702" s="72">
        <v>0</v>
      </c>
      <c r="F702" s="1" t="s">
        <v>31</v>
      </c>
    </row>
    <row r="703" spans="1:6" x14ac:dyDescent="0.35">
      <c r="A703" s="1"/>
      <c r="B703" s="1"/>
      <c r="C703" s="79"/>
      <c r="D703" s="79"/>
      <c r="E703" s="1"/>
      <c r="F703" s="1"/>
    </row>
    <row r="704" spans="1:6" x14ac:dyDescent="0.35">
      <c r="A704" s="1" t="s">
        <v>108</v>
      </c>
      <c r="B704" s="1"/>
      <c r="C704" s="79">
        <v>3.2939999999999997E-2</v>
      </c>
      <c r="D704" s="79">
        <v>1</v>
      </c>
      <c r="E704" s="72">
        <v>998451</v>
      </c>
      <c r="F704" s="1" t="str">
        <f>F702</f>
        <v>SD</v>
      </c>
    </row>
    <row r="705" spans="1:6" x14ac:dyDescent="0.35">
      <c r="A705" s="1" t="s">
        <v>258</v>
      </c>
      <c r="B705" s="1"/>
      <c r="C705" s="79"/>
      <c r="D705" s="79"/>
      <c r="E705" s="72">
        <v>30313156</v>
      </c>
      <c r="F705" s="1" t="str">
        <f>F704</f>
        <v>SD</v>
      </c>
    </row>
    <row r="706" spans="1:6" x14ac:dyDescent="0.35">
      <c r="A706" s="1" t="s">
        <v>107</v>
      </c>
      <c r="B706" s="1"/>
      <c r="C706" s="79"/>
      <c r="D706" s="79"/>
      <c r="E706" s="1">
        <v>361</v>
      </c>
      <c r="F706" s="1" t="str">
        <f>F705</f>
        <v>SD</v>
      </c>
    </row>
    <row r="707" spans="1:6" x14ac:dyDescent="0.35">
      <c r="A707" s="1"/>
      <c r="B707" s="1"/>
      <c r="C707" s="79"/>
      <c r="D707" s="79"/>
      <c r="E707" s="1"/>
      <c r="F707" s="1"/>
    </row>
    <row r="708" spans="1:6" x14ac:dyDescent="0.35">
      <c r="A708" s="1" t="s">
        <v>23</v>
      </c>
      <c r="B708" s="1" t="s">
        <v>249</v>
      </c>
      <c r="C708" s="79">
        <v>2.0209999999999999E-2</v>
      </c>
      <c r="D708" s="79">
        <v>0.46483999999999998</v>
      </c>
      <c r="E708" s="72">
        <v>3580625</v>
      </c>
      <c r="F708" s="1" t="s">
        <v>23</v>
      </c>
    </row>
    <row r="709" spans="1:6" x14ac:dyDescent="0.35">
      <c r="A709" s="1"/>
      <c r="B709" s="1" t="s">
        <v>250</v>
      </c>
      <c r="C709" s="79">
        <v>1.7170000000000001E-2</v>
      </c>
      <c r="D709" s="79">
        <v>0.39494000000000001</v>
      </c>
      <c r="E709" s="72">
        <v>3042176</v>
      </c>
      <c r="F709" s="1" t="s">
        <v>23</v>
      </c>
    </row>
    <row r="710" spans="1:6" x14ac:dyDescent="0.35">
      <c r="A710" s="1"/>
      <c r="B710" s="1" t="s">
        <v>210</v>
      </c>
      <c r="C710" s="79">
        <v>5.2199999999999998E-3</v>
      </c>
      <c r="D710" s="79">
        <v>0.12012</v>
      </c>
      <c r="E710" s="72">
        <v>925231</v>
      </c>
      <c r="F710" s="1" t="s">
        <v>23</v>
      </c>
    </row>
    <row r="711" spans="1:6" x14ac:dyDescent="0.35">
      <c r="A711" s="1"/>
      <c r="B711" s="1" t="s">
        <v>256</v>
      </c>
      <c r="C711" s="79">
        <v>8.7000000000000001E-4</v>
      </c>
      <c r="D711" s="79">
        <v>2.01E-2</v>
      </c>
      <c r="E711" s="72">
        <v>154807</v>
      </c>
      <c r="F711" s="1" t="s">
        <v>23</v>
      </c>
    </row>
    <row r="712" spans="1:6" x14ac:dyDescent="0.35">
      <c r="A712" s="1"/>
      <c r="B712" s="1" t="s">
        <v>257</v>
      </c>
      <c r="C712" s="79">
        <v>0</v>
      </c>
      <c r="D712" s="79">
        <v>0</v>
      </c>
      <c r="E712" s="72">
        <v>0</v>
      </c>
      <c r="F712" s="1" t="s">
        <v>23</v>
      </c>
    </row>
    <row r="713" spans="1:6" x14ac:dyDescent="0.35">
      <c r="A713" s="1"/>
      <c r="B713" s="1" t="s">
        <v>254</v>
      </c>
      <c r="C713" s="79">
        <v>0</v>
      </c>
      <c r="D713" s="79">
        <v>0</v>
      </c>
      <c r="E713" s="72">
        <v>0</v>
      </c>
      <c r="F713" s="1" t="s">
        <v>23</v>
      </c>
    </row>
    <row r="714" spans="1:6" x14ac:dyDescent="0.35">
      <c r="A714" s="1"/>
      <c r="B714" s="1" t="s">
        <v>251</v>
      </c>
      <c r="C714" s="79">
        <v>0</v>
      </c>
      <c r="D714" s="79">
        <v>0</v>
      </c>
      <c r="E714" s="72">
        <v>0</v>
      </c>
      <c r="F714" s="1" t="s">
        <v>23</v>
      </c>
    </row>
    <row r="715" spans="1:6" x14ac:dyDescent="0.35">
      <c r="A715" s="1"/>
      <c r="B715" s="1" t="s">
        <v>252</v>
      </c>
      <c r="C715" s="79">
        <v>0</v>
      </c>
      <c r="D715" s="79">
        <v>0</v>
      </c>
      <c r="E715" s="72">
        <v>0</v>
      </c>
      <c r="F715" s="1" t="s">
        <v>23</v>
      </c>
    </row>
    <row r="716" spans="1:6" x14ac:dyDescent="0.35">
      <c r="A716" s="1"/>
      <c r="B716" s="1" t="s">
        <v>255</v>
      </c>
      <c r="C716" s="79">
        <v>0</v>
      </c>
      <c r="D716" s="79">
        <v>0</v>
      </c>
      <c r="E716" s="72">
        <v>0</v>
      </c>
      <c r="F716" s="1" t="s">
        <v>23</v>
      </c>
    </row>
    <row r="717" spans="1:6" x14ac:dyDescent="0.35">
      <c r="A717" s="1"/>
      <c r="B717" s="1" t="s">
        <v>253</v>
      </c>
      <c r="C717" s="79">
        <v>0</v>
      </c>
      <c r="D717" s="79">
        <v>0</v>
      </c>
      <c r="E717" s="72">
        <v>0</v>
      </c>
      <c r="F717" s="1" t="s">
        <v>23</v>
      </c>
    </row>
    <row r="718" spans="1:6" x14ac:dyDescent="0.35">
      <c r="A718" s="1"/>
      <c r="B718" s="1" t="s">
        <v>316</v>
      </c>
      <c r="C718" s="79">
        <v>0</v>
      </c>
      <c r="D718" s="79">
        <v>0</v>
      </c>
      <c r="E718" s="72">
        <v>0</v>
      </c>
      <c r="F718" s="1" t="s">
        <v>23</v>
      </c>
    </row>
    <row r="719" spans="1:6" x14ac:dyDescent="0.35">
      <c r="A719" s="1"/>
      <c r="B719" s="1"/>
      <c r="C719" s="79"/>
      <c r="D719" s="79"/>
      <c r="E719" s="1"/>
      <c r="F719" s="1"/>
    </row>
    <row r="720" spans="1:6" x14ac:dyDescent="0.35">
      <c r="A720" s="1" t="s">
        <v>108</v>
      </c>
      <c r="B720" s="1"/>
      <c r="C720" s="79">
        <v>4.3470000000000002E-2</v>
      </c>
      <c r="D720" s="79">
        <v>1</v>
      </c>
      <c r="E720" s="72">
        <v>7702840</v>
      </c>
      <c r="F720" s="1" t="str">
        <f>F718</f>
        <v>TN</v>
      </c>
    </row>
    <row r="721" spans="1:6" x14ac:dyDescent="0.35">
      <c r="A721" s="1" t="s">
        <v>258</v>
      </c>
      <c r="B721" s="1"/>
      <c r="C721" s="79"/>
      <c r="D721" s="79"/>
      <c r="E721" s="72">
        <v>177198822</v>
      </c>
      <c r="F721" s="1" t="str">
        <f>F720</f>
        <v>TN</v>
      </c>
    </row>
    <row r="722" spans="1:6" x14ac:dyDescent="0.35">
      <c r="A722" s="1" t="s">
        <v>107</v>
      </c>
      <c r="B722" s="1"/>
      <c r="C722" s="79"/>
      <c r="D722" s="79"/>
      <c r="E722" s="1">
        <v>480</v>
      </c>
      <c r="F722" s="1" t="str">
        <f>F721</f>
        <v>TN</v>
      </c>
    </row>
    <row r="723" spans="1:6" x14ac:dyDescent="0.35">
      <c r="A723" s="1"/>
      <c r="B723" s="1"/>
      <c r="C723" s="79"/>
      <c r="D723" s="79"/>
      <c r="E723" s="1"/>
      <c r="F723" s="1"/>
    </row>
    <row r="724" spans="1:6" x14ac:dyDescent="0.35">
      <c r="A724" s="1" t="s">
        <v>32</v>
      </c>
      <c r="B724" s="1" t="s">
        <v>249</v>
      </c>
      <c r="C724" s="79">
        <v>2.5400000000000002E-3</v>
      </c>
      <c r="D724" s="79">
        <v>0.89468999999999999</v>
      </c>
      <c r="E724" s="72">
        <v>6924479</v>
      </c>
      <c r="F724" s="1" t="s">
        <v>32</v>
      </c>
    </row>
    <row r="725" spans="1:6" x14ac:dyDescent="0.35">
      <c r="A725" s="1"/>
      <c r="B725" s="1" t="s">
        <v>256</v>
      </c>
      <c r="C725" s="79">
        <v>2.9999999999999997E-4</v>
      </c>
      <c r="D725" s="79">
        <v>0.10531</v>
      </c>
      <c r="E725" s="72">
        <v>815043</v>
      </c>
      <c r="F725" s="1" t="s">
        <v>32</v>
      </c>
    </row>
    <row r="726" spans="1:6" x14ac:dyDescent="0.35">
      <c r="A726" s="1"/>
      <c r="B726" s="1" t="s">
        <v>257</v>
      </c>
      <c r="C726" s="79">
        <v>0</v>
      </c>
      <c r="D726" s="79">
        <v>0</v>
      </c>
      <c r="E726" s="72">
        <v>0</v>
      </c>
      <c r="F726" s="1" t="s">
        <v>32</v>
      </c>
    </row>
    <row r="727" spans="1:6" x14ac:dyDescent="0.35">
      <c r="A727" s="1"/>
      <c r="B727" s="1" t="s">
        <v>254</v>
      </c>
      <c r="C727" s="79">
        <v>0</v>
      </c>
      <c r="D727" s="79">
        <v>0</v>
      </c>
      <c r="E727" s="72">
        <v>0</v>
      </c>
      <c r="F727" s="1" t="s">
        <v>32</v>
      </c>
    </row>
    <row r="728" spans="1:6" x14ac:dyDescent="0.35">
      <c r="A728" s="1"/>
      <c r="B728" s="1" t="s">
        <v>250</v>
      </c>
      <c r="C728" s="79">
        <v>0</v>
      </c>
      <c r="D728" s="79">
        <v>0</v>
      </c>
      <c r="E728" s="72">
        <v>0</v>
      </c>
      <c r="F728" s="1" t="s">
        <v>32</v>
      </c>
    </row>
    <row r="729" spans="1:6" x14ac:dyDescent="0.35">
      <c r="A729" s="1"/>
      <c r="B729" s="1" t="s">
        <v>251</v>
      </c>
      <c r="C729" s="79">
        <v>0</v>
      </c>
      <c r="D729" s="79">
        <v>0</v>
      </c>
      <c r="E729" s="72">
        <v>0</v>
      </c>
      <c r="F729" s="1" t="s">
        <v>32</v>
      </c>
    </row>
    <row r="730" spans="1:6" x14ac:dyDescent="0.35">
      <c r="A730" s="1"/>
      <c r="B730" s="1" t="s">
        <v>210</v>
      </c>
      <c r="C730" s="79">
        <v>0</v>
      </c>
      <c r="D730" s="79">
        <v>0</v>
      </c>
      <c r="E730" s="72">
        <v>0</v>
      </c>
      <c r="F730" s="1" t="s">
        <v>32</v>
      </c>
    </row>
    <row r="731" spans="1:6" x14ac:dyDescent="0.35">
      <c r="A731" s="1"/>
      <c r="B731" s="1" t="s">
        <v>252</v>
      </c>
      <c r="C731" s="79">
        <v>0</v>
      </c>
      <c r="D731" s="79">
        <v>0</v>
      </c>
      <c r="E731" s="72">
        <v>0</v>
      </c>
      <c r="F731" s="1" t="s">
        <v>32</v>
      </c>
    </row>
    <row r="732" spans="1:6" x14ac:dyDescent="0.35">
      <c r="A732" s="1"/>
      <c r="B732" s="1" t="s">
        <v>255</v>
      </c>
      <c r="C732" s="79">
        <v>0</v>
      </c>
      <c r="D732" s="79">
        <v>0</v>
      </c>
      <c r="E732" s="72">
        <v>0</v>
      </c>
      <c r="F732" s="1" t="s">
        <v>32</v>
      </c>
    </row>
    <row r="733" spans="1:6" x14ac:dyDescent="0.35">
      <c r="A733" s="1"/>
      <c r="B733" s="1" t="s">
        <v>253</v>
      </c>
      <c r="C733" s="79">
        <v>0</v>
      </c>
      <c r="D733" s="79">
        <v>0</v>
      </c>
      <c r="E733" s="72">
        <v>0</v>
      </c>
      <c r="F733" s="1" t="s">
        <v>32</v>
      </c>
    </row>
    <row r="734" spans="1:6" x14ac:dyDescent="0.35">
      <c r="A734" s="1"/>
      <c r="B734" s="1" t="s">
        <v>316</v>
      </c>
      <c r="C734" s="79">
        <v>0</v>
      </c>
      <c r="D734" s="79">
        <v>0</v>
      </c>
      <c r="E734" s="72">
        <v>0</v>
      </c>
      <c r="F734" s="1" t="s">
        <v>32</v>
      </c>
    </row>
    <row r="735" spans="1:6" x14ac:dyDescent="0.35">
      <c r="A735" s="1"/>
      <c r="B735" s="1"/>
      <c r="C735" s="79"/>
      <c r="D735" s="79"/>
      <c r="E735" s="1"/>
      <c r="F735" s="1"/>
    </row>
    <row r="736" spans="1:6" x14ac:dyDescent="0.35">
      <c r="A736" s="1" t="s">
        <v>108</v>
      </c>
      <c r="B736" s="1"/>
      <c r="C736" s="79">
        <v>2.8400000000000001E-3</v>
      </c>
      <c r="D736" s="79">
        <v>1</v>
      </c>
      <c r="E736" s="72">
        <v>7739522</v>
      </c>
      <c r="F736" s="1" t="str">
        <f>F734</f>
        <v>TX</v>
      </c>
    </row>
    <row r="737" spans="1:6" x14ac:dyDescent="0.35">
      <c r="A737" s="1" t="s">
        <v>258</v>
      </c>
      <c r="B737" s="1"/>
      <c r="C737" s="79"/>
      <c r="D737" s="79"/>
      <c r="E737" s="72">
        <v>2725723255</v>
      </c>
      <c r="F737" s="1" t="str">
        <f>F736</f>
        <v>TX</v>
      </c>
    </row>
    <row r="738" spans="1:6" x14ac:dyDescent="0.35">
      <c r="A738" s="1" t="s">
        <v>107</v>
      </c>
      <c r="B738" s="1"/>
      <c r="C738" s="79"/>
      <c r="D738" s="79"/>
      <c r="E738" s="1">
        <v>483</v>
      </c>
      <c r="F738" s="1" t="str">
        <f>F737</f>
        <v>TX</v>
      </c>
    </row>
    <row r="739" spans="1:6" x14ac:dyDescent="0.35">
      <c r="A739" s="1"/>
      <c r="B739" s="1"/>
      <c r="C739" s="79"/>
      <c r="D739" s="79"/>
      <c r="E739" s="1"/>
      <c r="F739" s="1"/>
    </row>
    <row r="740" spans="1:6" x14ac:dyDescent="0.35">
      <c r="A740" s="1" t="s">
        <v>33</v>
      </c>
      <c r="B740" s="1" t="s">
        <v>249</v>
      </c>
      <c r="C740" s="79">
        <v>1.184E-2</v>
      </c>
      <c r="D740" s="79">
        <v>0.79773000000000005</v>
      </c>
      <c r="E740" s="72">
        <v>3180923</v>
      </c>
      <c r="F740" s="1" t="s">
        <v>33</v>
      </c>
    </row>
    <row r="741" spans="1:6" x14ac:dyDescent="0.35">
      <c r="A741" s="1"/>
      <c r="B741" s="1" t="s">
        <v>253</v>
      </c>
      <c r="C741" s="79">
        <v>2.32E-3</v>
      </c>
      <c r="D741" s="79">
        <v>0.15636</v>
      </c>
      <c r="E741" s="72">
        <v>623480</v>
      </c>
      <c r="F741" s="1" t="s">
        <v>33</v>
      </c>
    </row>
    <row r="742" spans="1:6" x14ac:dyDescent="0.35">
      <c r="A742" s="1"/>
      <c r="B742" s="1" t="s">
        <v>250</v>
      </c>
      <c r="C742" s="79">
        <v>6.8000000000000005E-4</v>
      </c>
      <c r="D742" s="79">
        <v>4.5909999999999999E-2</v>
      </c>
      <c r="E742" s="72">
        <v>183058</v>
      </c>
      <c r="F742" s="1" t="s">
        <v>33</v>
      </c>
    </row>
    <row r="743" spans="1:6" x14ac:dyDescent="0.35">
      <c r="A743" s="1"/>
      <c r="B743" s="1" t="s">
        <v>257</v>
      </c>
      <c r="C743" s="79">
        <v>0</v>
      </c>
      <c r="D743" s="79">
        <v>0</v>
      </c>
      <c r="E743" s="72">
        <v>0</v>
      </c>
      <c r="F743" s="1" t="s">
        <v>33</v>
      </c>
    </row>
    <row r="744" spans="1:6" x14ac:dyDescent="0.35">
      <c r="A744" s="1"/>
      <c r="B744" s="1" t="s">
        <v>254</v>
      </c>
      <c r="C744" s="79">
        <v>0</v>
      </c>
      <c r="D744" s="79">
        <v>0</v>
      </c>
      <c r="E744" s="72">
        <v>0</v>
      </c>
      <c r="F744" s="1" t="s">
        <v>33</v>
      </c>
    </row>
    <row r="745" spans="1:6" x14ac:dyDescent="0.35">
      <c r="A745" s="1"/>
      <c r="B745" s="1" t="s">
        <v>251</v>
      </c>
      <c r="C745" s="79">
        <v>0</v>
      </c>
      <c r="D745" s="79">
        <v>0</v>
      </c>
      <c r="E745" s="72">
        <v>0</v>
      </c>
      <c r="F745" s="1" t="s">
        <v>33</v>
      </c>
    </row>
    <row r="746" spans="1:6" x14ac:dyDescent="0.35">
      <c r="A746" s="1"/>
      <c r="B746" s="1" t="s">
        <v>210</v>
      </c>
      <c r="C746" s="79">
        <v>0</v>
      </c>
      <c r="D746" s="79">
        <v>0</v>
      </c>
      <c r="E746" s="72">
        <v>0</v>
      </c>
      <c r="F746" s="1" t="s">
        <v>33</v>
      </c>
    </row>
    <row r="747" spans="1:6" x14ac:dyDescent="0.35">
      <c r="A747" s="1"/>
      <c r="B747" s="1" t="s">
        <v>252</v>
      </c>
      <c r="C747" s="79">
        <v>0</v>
      </c>
      <c r="D747" s="79">
        <v>0</v>
      </c>
      <c r="E747" s="72">
        <v>0</v>
      </c>
      <c r="F747" s="1" t="s">
        <v>33</v>
      </c>
    </row>
    <row r="748" spans="1:6" x14ac:dyDescent="0.35">
      <c r="A748" s="1"/>
      <c r="B748" s="1" t="s">
        <v>255</v>
      </c>
      <c r="C748" s="79">
        <v>0</v>
      </c>
      <c r="D748" s="79">
        <v>0</v>
      </c>
      <c r="E748" s="72">
        <v>0</v>
      </c>
      <c r="F748" s="1" t="s">
        <v>33</v>
      </c>
    </row>
    <row r="749" spans="1:6" x14ac:dyDescent="0.35">
      <c r="A749" s="1"/>
      <c r="B749" s="1" t="s">
        <v>256</v>
      </c>
      <c r="C749" s="79">
        <v>0</v>
      </c>
      <c r="D749" s="79">
        <v>0</v>
      </c>
      <c r="E749" s="72">
        <v>0</v>
      </c>
      <c r="F749" s="1" t="s">
        <v>33</v>
      </c>
    </row>
    <row r="750" spans="1:6" x14ac:dyDescent="0.35">
      <c r="A750" s="1"/>
      <c r="B750" s="1" t="s">
        <v>316</v>
      </c>
      <c r="C750" s="79">
        <v>0</v>
      </c>
      <c r="D750" s="79">
        <v>0</v>
      </c>
      <c r="E750" s="72">
        <v>0</v>
      </c>
      <c r="F750" s="1" t="s">
        <v>33</v>
      </c>
    </row>
    <row r="751" spans="1:6" x14ac:dyDescent="0.35">
      <c r="A751" s="1"/>
      <c r="B751" s="1"/>
      <c r="C751" s="79"/>
      <c r="D751" s="79"/>
      <c r="E751" s="1"/>
      <c r="F751" s="1"/>
    </row>
    <row r="752" spans="1:6" x14ac:dyDescent="0.35">
      <c r="A752" s="1" t="s">
        <v>108</v>
      </c>
      <c r="B752" s="1"/>
      <c r="C752" s="79">
        <v>1.4840000000000001E-2</v>
      </c>
      <c r="D752" s="79">
        <v>1</v>
      </c>
      <c r="E752" s="72">
        <v>3987461</v>
      </c>
      <c r="F752" s="1" t="str">
        <f>F750</f>
        <v>UT</v>
      </c>
    </row>
    <row r="753" spans="1:6" x14ac:dyDescent="0.35">
      <c r="A753" s="1" t="s">
        <v>258</v>
      </c>
      <c r="B753" s="1"/>
      <c r="C753" s="79"/>
      <c r="D753" s="79"/>
      <c r="E753" s="72">
        <v>268646967</v>
      </c>
      <c r="F753" s="1" t="str">
        <f>F752</f>
        <v>UT</v>
      </c>
    </row>
    <row r="754" spans="1:6" x14ac:dyDescent="0.35">
      <c r="A754" s="1" t="s">
        <v>107</v>
      </c>
      <c r="B754" s="1"/>
      <c r="C754" s="79"/>
      <c r="D754" s="79"/>
      <c r="E754" s="1">
        <v>480</v>
      </c>
      <c r="F754" s="1" t="str">
        <f>F753</f>
        <v>UT</v>
      </c>
    </row>
    <row r="755" spans="1:6" x14ac:dyDescent="0.35">
      <c r="A755" s="1"/>
      <c r="B755" s="1"/>
      <c r="C755" s="79"/>
      <c r="D755" s="79"/>
      <c r="E755" s="1"/>
      <c r="F755" s="1"/>
    </row>
    <row r="756" spans="1:6" x14ac:dyDescent="0.35">
      <c r="A756" s="1" t="s">
        <v>14</v>
      </c>
      <c r="B756" s="1" t="s">
        <v>249</v>
      </c>
      <c r="C756" s="79">
        <v>3.29E-3</v>
      </c>
      <c r="D756" s="79">
        <v>0.59053999999999995</v>
      </c>
      <c r="E756" s="72">
        <v>849058</v>
      </c>
      <c r="F756" s="1" t="s">
        <v>14</v>
      </c>
    </row>
    <row r="757" spans="1:6" x14ac:dyDescent="0.35">
      <c r="A757" s="1"/>
      <c r="B757" s="1" t="s">
        <v>256</v>
      </c>
      <c r="C757" s="79">
        <v>2.2799999999999999E-3</v>
      </c>
      <c r="D757" s="79">
        <v>0.40945999999999999</v>
      </c>
      <c r="E757" s="72">
        <v>588696</v>
      </c>
      <c r="F757" s="1" t="s">
        <v>14</v>
      </c>
    </row>
    <row r="758" spans="1:6" x14ac:dyDescent="0.35">
      <c r="A758" s="1"/>
      <c r="B758" s="1" t="s">
        <v>257</v>
      </c>
      <c r="C758" s="79">
        <v>0</v>
      </c>
      <c r="D758" s="79">
        <v>0</v>
      </c>
      <c r="E758" s="72">
        <v>0</v>
      </c>
      <c r="F758" s="1" t="s">
        <v>14</v>
      </c>
    </row>
    <row r="759" spans="1:6" x14ac:dyDescent="0.35">
      <c r="A759" s="1"/>
      <c r="B759" s="1" t="s">
        <v>254</v>
      </c>
      <c r="C759" s="79">
        <v>0</v>
      </c>
      <c r="D759" s="79">
        <v>0</v>
      </c>
      <c r="E759" s="72">
        <v>0</v>
      </c>
      <c r="F759" s="1" t="s">
        <v>14</v>
      </c>
    </row>
    <row r="760" spans="1:6" x14ac:dyDescent="0.35">
      <c r="A760" s="1"/>
      <c r="B760" s="1" t="s">
        <v>250</v>
      </c>
      <c r="C760" s="79">
        <v>0</v>
      </c>
      <c r="D760" s="79">
        <v>0</v>
      </c>
      <c r="E760" s="72">
        <v>0</v>
      </c>
      <c r="F760" s="1" t="s">
        <v>14</v>
      </c>
    </row>
    <row r="761" spans="1:6" x14ac:dyDescent="0.35">
      <c r="A761" s="1"/>
      <c r="B761" s="1" t="s">
        <v>251</v>
      </c>
      <c r="C761" s="79">
        <v>0</v>
      </c>
      <c r="D761" s="79">
        <v>0</v>
      </c>
      <c r="E761" s="72">
        <v>0</v>
      </c>
      <c r="F761" s="1" t="s">
        <v>14</v>
      </c>
    </row>
    <row r="762" spans="1:6" x14ac:dyDescent="0.35">
      <c r="A762" s="1"/>
      <c r="B762" s="1" t="s">
        <v>210</v>
      </c>
      <c r="C762" s="79">
        <v>0</v>
      </c>
      <c r="D762" s="79">
        <v>0</v>
      </c>
      <c r="E762" s="72">
        <v>0</v>
      </c>
      <c r="F762" s="1" t="s">
        <v>14</v>
      </c>
    </row>
    <row r="763" spans="1:6" x14ac:dyDescent="0.35">
      <c r="A763" s="1"/>
      <c r="B763" s="1" t="s">
        <v>252</v>
      </c>
      <c r="C763" s="79">
        <v>0</v>
      </c>
      <c r="D763" s="79">
        <v>0</v>
      </c>
      <c r="E763" s="72">
        <v>0</v>
      </c>
      <c r="F763" s="1" t="s">
        <v>14</v>
      </c>
    </row>
    <row r="764" spans="1:6" x14ac:dyDescent="0.35">
      <c r="A764" s="1"/>
      <c r="B764" s="1" t="s">
        <v>255</v>
      </c>
      <c r="C764" s="79">
        <v>0</v>
      </c>
      <c r="D764" s="79">
        <v>0</v>
      </c>
      <c r="E764" s="72">
        <v>0</v>
      </c>
      <c r="F764" s="1" t="s">
        <v>14</v>
      </c>
    </row>
    <row r="765" spans="1:6" x14ac:dyDescent="0.35">
      <c r="A765" s="1"/>
      <c r="B765" s="1" t="s">
        <v>253</v>
      </c>
      <c r="C765" s="79">
        <v>0</v>
      </c>
      <c r="D765" s="79">
        <v>0</v>
      </c>
      <c r="E765" s="72">
        <v>0</v>
      </c>
      <c r="F765" s="1" t="s">
        <v>14</v>
      </c>
    </row>
    <row r="766" spans="1:6" x14ac:dyDescent="0.35">
      <c r="A766" s="1"/>
      <c r="B766" s="1" t="s">
        <v>316</v>
      </c>
      <c r="C766" s="79">
        <v>0</v>
      </c>
      <c r="D766" s="79">
        <v>0</v>
      </c>
      <c r="E766" s="72">
        <v>0</v>
      </c>
      <c r="F766" s="1" t="s">
        <v>14</v>
      </c>
    </row>
    <row r="767" spans="1:6" x14ac:dyDescent="0.35">
      <c r="A767" s="1"/>
      <c r="B767" s="1"/>
      <c r="C767" s="79"/>
      <c r="D767" s="79"/>
      <c r="E767" s="1"/>
      <c r="F767" s="1"/>
    </row>
    <row r="768" spans="1:6" x14ac:dyDescent="0.35">
      <c r="A768" s="1" t="s">
        <v>108</v>
      </c>
      <c r="B768" s="1"/>
      <c r="C768" s="79">
        <v>5.5599999999999998E-3</v>
      </c>
      <c r="D768" s="79">
        <v>1</v>
      </c>
      <c r="E768" s="72">
        <v>1437753</v>
      </c>
      <c r="F768" s="1" t="str">
        <f>F766</f>
        <v>VA</v>
      </c>
    </row>
    <row r="769" spans="1:6" x14ac:dyDescent="0.35">
      <c r="A769" s="1" t="s">
        <v>258</v>
      </c>
      <c r="B769" s="1"/>
      <c r="C769" s="79"/>
      <c r="D769" s="79"/>
      <c r="E769" s="72">
        <v>258358041</v>
      </c>
      <c r="F769" s="1" t="str">
        <f>F768</f>
        <v>VA</v>
      </c>
    </row>
    <row r="770" spans="1:6" x14ac:dyDescent="0.35">
      <c r="A770" s="1" t="s">
        <v>107</v>
      </c>
      <c r="B770" s="1"/>
      <c r="C770" s="79"/>
      <c r="D770" s="79"/>
      <c r="E770" s="1">
        <v>559</v>
      </c>
      <c r="F770" s="1" t="str">
        <f>F769</f>
        <v>VA</v>
      </c>
    </row>
    <row r="771" spans="1:6" x14ac:dyDescent="0.35">
      <c r="A771" s="1"/>
      <c r="B771" s="1"/>
      <c r="C771" s="79"/>
      <c r="D771" s="79"/>
      <c r="E771" s="1"/>
      <c r="F771" s="1"/>
    </row>
    <row r="772" spans="1:6" x14ac:dyDescent="0.35">
      <c r="A772" s="1" t="s">
        <v>9</v>
      </c>
      <c r="B772" s="1" t="s">
        <v>250</v>
      </c>
      <c r="C772" s="79">
        <v>1.43E-2</v>
      </c>
      <c r="D772" s="79">
        <v>0.61646000000000001</v>
      </c>
      <c r="E772" s="72">
        <v>910084</v>
      </c>
      <c r="F772" s="1" t="s">
        <v>9</v>
      </c>
    </row>
    <row r="773" spans="1:6" x14ac:dyDescent="0.35">
      <c r="A773" s="1"/>
      <c r="B773" s="1" t="s">
        <v>251</v>
      </c>
      <c r="C773" s="79">
        <v>6.7499999999999999E-3</v>
      </c>
      <c r="D773" s="79">
        <v>0.29108000000000001</v>
      </c>
      <c r="E773" s="72">
        <v>429719</v>
      </c>
      <c r="F773" s="1" t="s">
        <v>9</v>
      </c>
    </row>
    <row r="774" spans="1:6" x14ac:dyDescent="0.35">
      <c r="A774" s="1"/>
      <c r="B774" s="1" t="s">
        <v>255</v>
      </c>
      <c r="C774" s="79">
        <v>1.57E-3</v>
      </c>
      <c r="D774" s="79">
        <v>6.7599999999999993E-2</v>
      </c>
      <c r="E774" s="72">
        <v>99793</v>
      </c>
      <c r="F774" s="1" t="s">
        <v>9</v>
      </c>
    </row>
    <row r="775" spans="1:6" x14ac:dyDescent="0.35">
      <c r="A775" s="1"/>
      <c r="B775" s="1" t="s">
        <v>249</v>
      </c>
      <c r="C775" s="79">
        <v>5.8E-4</v>
      </c>
      <c r="D775" s="79">
        <v>2.487E-2</v>
      </c>
      <c r="E775" s="72">
        <v>36712</v>
      </c>
      <c r="F775" s="1" t="s">
        <v>9</v>
      </c>
    </row>
    <row r="776" spans="1:6" x14ac:dyDescent="0.35">
      <c r="A776" s="1"/>
      <c r="B776" s="1" t="s">
        <v>257</v>
      </c>
      <c r="C776" s="79">
        <v>0</v>
      </c>
      <c r="D776" s="79">
        <v>0</v>
      </c>
      <c r="E776" s="72">
        <v>0</v>
      </c>
      <c r="F776" s="1" t="s">
        <v>9</v>
      </c>
    </row>
    <row r="777" spans="1:6" x14ac:dyDescent="0.35">
      <c r="A777" s="1"/>
      <c r="B777" s="1" t="s">
        <v>254</v>
      </c>
      <c r="C777" s="79">
        <v>0</v>
      </c>
      <c r="D777" s="79">
        <v>0</v>
      </c>
      <c r="E777" s="72">
        <v>0</v>
      </c>
      <c r="F777" s="1" t="s">
        <v>9</v>
      </c>
    </row>
    <row r="778" spans="1:6" x14ac:dyDescent="0.35">
      <c r="A778" s="1"/>
      <c r="B778" s="1" t="s">
        <v>210</v>
      </c>
      <c r="C778" s="79">
        <v>0</v>
      </c>
      <c r="D778" s="79">
        <v>0</v>
      </c>
      <c r="E778" s="72">
        <v>0</v>
      </c>
      <c r="F778" s="1" t="s">
        <v>9</v>
      </c>
    </row>
    <row r="779" spans="1:6" x14ac:dyDescent="0.35">
      <c r="A779" s="1"/>
      <c r="B779" s="1" t="s">
        <v>252</v>
      </c>
      <c r="C779" s="79">
        <v>0</v>
      </c>
      <c r="D779" s="79">
        <v>0</v>
      </c>
      <c r="E779" s="72">
        <v>0</v>
      </c>
      <c r="F779" s="1" t="s">
        <v>9</v>
      </c>
    </row>
    <row r="780" spans="1:6" x14ac:dyDescent="0.35">
      <c r="A780" s="1"/>
      <c r="B780" s="1" t="s">
        <v>253</v>
      </c>
      <c r="C780" s="79">
        <v>0</v>
      </c>
      <c r="D780" s="79">
        <v>0</v>
      </c>
      <c r="E780" s="72">
        <v>0</v>
      </c>
      <c r="F780" s="1" t="s">
        <v>9</v>
      </c>
    </row>
    <row r="781" spans="1:6" x14ac:dyDescent="0.35">
      <c r="A781" s="1"/>
      <c r="B781" s="1" t="s">
        <v>256</v>
      </c>
      <c r="C781" s="79">
        <v>0</v>
      </c>
      <c r="D781" s="79">
        <v>0</v>
      </c>
      <c r="E781" s="72">
        <v>0</v>
      </c>
      <c r="F781" s="1" t="s">
        <v>9</v>
      </c>
    </row>
    <row r="782" spans="1:6" x14ac:dyDescent="0.35">
      <c r="A782" s="1"/>
      <c r="B782" s="1" t="s">
        <v>316</v>
      </c>
      <c r="C782" s="79">
        <v>0</v>
      </c>
      <c r="D782" s="79">
        <v>0</v>
      </c>
      <c r="E782" s="72">
        <v>0</v>
      </c>
      <c r="F782" s="1" t="s">
        <v>9</v>
      </c>
    </row>
    <row r="783" spans="1:6" x14ac:dyDescent="0.35">
      <c r="A783" s="1"/>
      <c r="B783" s="1"/>
      <c r="C783" s="79"/>
      <c r="D783" s="79"/>
      <c r="E783" s="1"/>
      <c r="F783" s="1"/>
    </row>
    <row r="784" spans="1:6" x14ac:dyDescent="0.35">
      <c r="A784" s="1" t="s">
        <v>108</v>
      </c>
      <c r="B784" s="1"/>
      <c r="C784" s="79">
        <v>2.3199999999999998E-2</v>
      </c>
      <c r="D784" s="79">
        <v>1</v>
      </c>
      <c r="E784" s="72">
        <v>1476308</v>
      </c>
      <c r="F784" s="1" t="str">
        <f>F782</f>
        <v>VT</v>
      </c>
    </row>
    <row r="785" spans="1:6" x14ac:dyDescent="0.35">
      <c r="A785" s="1" t="s">
        <v>258</v>
      </c>
      <c r="B785" s="1"/>
      <c r="C785" s="79"/>
      <c r="D785" s="79"/>
      <c r="E785" s="72">
        <v>63626945</v>
      </c>
      <c r="F785" s="1" t="str">
        <f>F784</f>
        <v>VT</v>
      </c>
    </row>
    <row r="786" spans="1:6" x14ac:dyDescent="0.35">
      <c r="A786" s="1" t="s">
        <v>107</v>
      </c>
      <c r="B786" s="1"/>
      <c r="C786" s="79"/>
      <c r="D786" s="79"/>
      <c r="E786" s="1">
        <v>360</v>
      </c>
      <c r="F786" s="1" t="str">
        <f>F785</f>
        <v>VT</v>
      </c>
    </row>
    <row r="787" spans="1:6" x14ac:dyDescent="0.35">
      <c r="A787" s="1"/>
      <c r="B787" s="1"/>
      <c r="C787" s="79"/>
      <c r="D787" s="79"/>
      <c r="E787" s="1"/>
      <c r="F787" s="1"/>
    </row>
    <row r="788" spans="1:6" x14ac:dyDescent="0.35">
      <c r="A788" s="1" t="s">
        <v>52</v>
      </c>
      <c r="B788" s="1" t="s">
        <v>250</v>
      </c>
      <c r="C788" s="79">
        <v>6.9800000000000001E-3</v>
      </c>
      <c r="D788" s="79">
        <v>0.28999000000000003</v>
      </c>
      <c r="E788" s="72">
        <v>11476652</v>
      </c>
      <c r="F788" s="1" t="s">
        <v>52</v>
      </c>
    </row>
    <row r="789" spans="1:6" x14ac:dyDescent="0.35">
      <c r="A789" s="1"/>
      <c r="B789" s="1" t="s">
        <v>249</v>
      </c>
      <c r="C789" s="79">
        <v>6.2500000000000003E-3</v>
      </c>
      <c r="D789" s="79">
        <v>0.25985999999999998</v>
      </c>
      <c r="E789" s="72">
        <v>10284263</v>
      </c>
      <c r="F789" s="1" t="s">
        <v>52</v>
      </c>
    </row>
    <row r="790" spans="1:6" x14ac:dyDescent="0.35">
      <c r="A790" s="1"/>
      <c r="B790" s="1" t="s">
        <v>251</v>
      </c>
      <c r="C790" s="79">
        <v>4.5100000000000001E-3</v>
      </c>
      <c r="D790" s="79">
        <v>0.18748000000000001</v>
      </c>
      <c r="E790" s="72">
        <v>7419909</v>
      </c>
      <c r="F790" s="1" t="s">
        <v>52</v>
      </c>
    </row>
    <row r="791" spans="1:6" x14ac:dyDescent="0.35">
      <c r="A791" s="1"/>
      <c r="B791" s="1" t="s">
        <v>256</v>
      </c>
      <c r="C791" s="79">
        <v>3.3800000000000002E-3</v>
      </c>
      <c r="D791" s="79">
        <v>0.14066000000000001</v>
      </c>
      <c r="E791" s="72">
        <v>5567009</v>
      </c>
      <c r="F791" s="1" t="s">
        <v>52</v>
      </c>
    </row>
    <row r="792" spans="1:6" x14ac:dyDescent="0.35">
      <c r="A792" s="1"/>
      <c r="B792" s="1" t="s">
        <v>210</v>
      </c>
      <c r="C792" s="79">
        <v>2.9399999999999999E-3</v>
      </c>
      <c r="D792" s="79">
        <v>0.12200999999999999</v>
      </c>
      <c r="E792" s="72">
        <v>4828533</v>
      </c>
      <c r="F792" s="1" t="s">
        <v>52</v>
      </c>
    </row>
    <row r="793" spans="1:6" x14ac:dyDescent="0.35">
      <c r="A793" s="1"/>
      <c r="B793" s="1" t="s">
        <v>257</v>
      </c>
      <c r="C793" s="79">
        <v>0</v>
      </c>
      <c r="D793" s="79">
        <v>0</v>
      </c>
      <c r="E793" s="72">
        <v>0</v>
      </c>
      <c r="F793" s="1" t="s">
        <v>52</v>
      </c>
    </row>
    <row r="794" spans="1:6" x14ac:dyDescent="0.35">
      <c r="A794" s="1"/>
      <c r="B794" s="1" t="s">
        <v>254</v>
      </c>
      <c r="C794" s="79">
        <v>0</v>
      </c>
      <c r="D794" s="79">
        <v>0</v>
      </c>
      <c r="E794" s="72">
        <v>0</v>
      </c>
      <c r="F794" s="1" t="s">
        <v>52</v>
      </c>
    </row>
    <row r="795" spans="1:6" x14ac:dyDescent="0.35">
      <c r="A795" s="1"/>
      <c r="B795" s="1" t="s">
        <v>252</v>
      </c>
      <c r="C795" s="79">
        <v>0</v>
      </c>
      <c r="D795" s="79">
        <v>0</v>
      </c>
      <c r="E795" s="72">
        <v>0</v>
      </c>
      <c r="F795" s="1" t="s">
        <v>52</v>
      </c>
    </row>
    <row r="796" spans="1:6" x14ac:dyDescent="0.35">
      <c r="A796" s="1"/>
      <c r="B796" s="1" t="s">
        <v>255</v>
      </c>
      <c r="C796" s="79">
        <v>0</v>
      </c>
      <c r="D796" s="79">
        <v>0</v>
      </c>
      <c r="E796" s="72">
        <v>0</v>
      </c>
      <c r="F796" s="1" t="s">
        <v>52</v>
      </c>
    </row>
    <row r="797" spans="1:6" x14ac:dyDescent="0.35">
      <c r="A797" s="1"/>
      <c r="B797" s="1" t="s">
        <v>253</v>
      </c>
      <c r="C797" s="79">
        <v>0</v>
      </c>
      <c r="D797" s="79">
        <v>0</v>
      </c>
      <c r="E797" s="72">
        <v>0</v>
      </c>
      <c r="F797" s="1" t="s">
        <v>52</v>
      </c>
    </row>
    <row r="798" spans="1:6" x14ac:dyDescent="0.35">
      <c r="A798" s="1"/>
      <c r="B798" s="1" t="s">
        <v>316</v>
      </c>
      <c r="C798" s="79">
        <v>0</v>
      </c>
      <c r="D798" s="79">
        <v>0</v>
      </c>
      <c r="E798" s="72">
        <v>0</v>
      </c>
      <c r="F798" s="1" t="s">
        <v>52</v>
      </c>
    </row>
    <row r="799" spans="1:6" x14ac:dyDescent="0.35">
      <c r="A799" s="1"/>
      <c r="B799" s="1"/>
      <c r="C799" s="79"/>
      <c r="D799" s="79"/>
      <c r="E799" s="1"/>
      <c r="F799" s="1"/>
    </row>
    <row r="800" spans="1:6" x14ac:dyDescent="0.35">
      <c r="A800" s="1" t="s">
        <v>108</v>
      </c>
      <c r="B800" s="1"/>
      <c r="C800" s="79">
        <v>2.4060000000000002E-2</v>
      </c>
      <c r="D800" s="79">
        <v>1</v>
      </c>
      <c r="E800" s="72">
        <v>39576366</v>
      </c>
      <c r="F800" s="1" t="str">
        <f>F798</f>
        <v>WA</v>
      </c>
    </row>
    <row r="801" spans="1:6" x14ac:dyDescent="0.35">
      <c r="A801" s="1" t="s">
        <v>258</v>
      </c>
      <c r="B801" s="1"/>
      <c r="C801" s="79"/>
      <c r="D801" s="79"/>
      <c r="E801" s="72">
        <v>1644856657</v>
      </c>
      <c r="F801" s="1" t="str">
        <f>F800</f>
        <v>WA</v>
      </c>
    </row>
    <row r="802" spans="1:6" x14ac:dyDescent="0.35">
      <c r="A802" s="1" t="s">
        <v>107</v>
      </c>
      <c r="B802" s="1"/>
      <c r="C802" s="79"/>
      <c r="D802" s="79"/>
      <c r="E802" s="1">
        <v>480</v>
      </c>
      <c r="F802" s="1" t="str">
        <f>F801</f>
        <v>WA</v>
      </c>
    </row>
    <row r="803" spans="1:6" x14ac:dyDescent="0.35">
      <c r="A803" s="1"/>
      <c r="B803" s="1"/>
      <c r="C803" s="79"/>
      <c r="D803" s="79"/>
      <c r="E803" s="1"/>
      <c r="F803" s="1"/>
    </row>
    <row r="804" spans="1:6" x14ac:dyDescent="0.35">
      <c r="A804" s="1" t="s">
        <v>44</v>
      </c>
      <c r="B804" s="1" t="s">
        <v>249</v>
      </c>
      <c r="C804" s="79">
        <v>1.5089999999999999E-2</v>
      </c>
      <c r="D804" s="79">
        <v>0.67018999999999995</v>
      </c>
      <c r="E804" s="72">
        <v>5225615</v>
      </c>
      <c r="F804" s="1" t="s">
        <v>44</v>
      </c>
    </row>
    <row r="805" spans="1:6" x14ac:dyDescent="0.35">
      <c r="A805" s="1"/>
      <c r="B805" s="1" t="s">
        <v>210</v>
      </c>
      <c r="C805" s="79">
        <v>5.4099999999999999E-3</v>
      </c>
      <c r="D805" s="79">
        <v>0.24032999999999999</v>
      </c>
      <c r="E805" s="72">
        <v>1873928</v>
      </c>
      <c r="F805" s="1" t="s">
        <v>44</v>
      </c>
    </row>
    <row r="806" spans="1:6" x14ac:dyDescent="0.35">
      <c r="A806" s="1"/>
      <c r="B806" s="1" t="s">
        <v>250</v>
      </c>
      <c r="C806" s="79">
        <v>2.0200000000000001E-3</v>
      </c>
      <c r="D806" s="79">
        <v>8.9469999999999994E-2</v>
      </c>
      <c r="E806" s="72">
        <v>697622</v>
      </c>
      <c r="F806" s="1" t="s">
        <v>44</v>
      </c>
    </row>
    <row r="807" spans="1:6" x14ac:dyDescent="0.35">
      <c r="A807" s="1"/>
      <c r="B807" s="1" t="s">
        <v>257</v>
      </c>
      <c r="C807" s="79">
        <v>0</v>
      </c>
      <c r="D807" s="79">
        <v>0</v>
      </c>
      <c r="E807" s="72">
        <v>0</v>
      </c>
      <c r="F807" s="1" t="s">
        <v>44</v>
      </c>
    </row>
    <row r="808" spans="1:6" x14ac:dyDescent="0.35">
      <c r="A808" s="1"/>
      <c r="B808" s="1" t="s">
        <v>254</v>
      </c>
      <c r="C808" s="79">
        <v>0</v>
      </c>
      <c r="D808" s="79">
        <v>0</v>
      </c>
      <c r="E808" s="72">
        <v>0</v>
      </c>
      <c r="F808" s="1" t="s">
        <v>44</v>
      </c>
    </row>
    <row r="809" spans="1:6" x14ac:dyDescent="0.35">
      <c r="A809" s="1"/>
      <c r="B809" s="1" t="s">
        <v>251</v>
      </c>
      <c r="C809" s="79">
        <v>0</v>
      </c>
      <c r="D809" s="79">
        <v>0</v>
      </c>
      <c r="E809" s="72">
        <v>0</v>
      </c>
      <c r="F809" s="1" t="s">
        <v>44</v>
      </c>
    </row>
    <row r="810" spans="1:6" x14ac:dyDescent="0.35">
      <c r="A810" s="1"/>
      <c r="B810" s="1" t="s">
        <v>252</v>
      </c>
      <c r="C810" s="79">
        <v>0</v>
      </c>
      <c r="D810" s="79">
        <v>0</v>
      </c>
      <c r="E810" s="72">
        <v>0</v>
      </c>
      <c r="F810" s="1" t="s">
        <v>44</v>
      </c>
    </row>
    <row r="811" spans="1:6" x14ac:dyDescent="0.35">
      <c r="A811" s="1"/>
      <c r="B811" s="1" t="s">
        <v>255</v>
      </c>
      <c r="C811" s="79">
        <v>0</v>
      </c>
      <c r="D811" s="79">
        <v>0</v>
      </c>
      <c r="E811" s="72">
        <v>0</v>
      </c>
      <c r="F811" s="1" t="s">
        <v>44</v>
      </c>
    </row>
    <row r="812" spans="1:6" x14ac:dyDescent="0.35">
      <c r="A812" s="1"/>
      <c r="B812" s="1" t="s">
        <v>253</v>
      </c>
      <c r="C812" s="79">
        <v>0</v>
      </c>
      <c r="D812" s="79">
        <v>0</v>
      </c>
      <c r="E812" s="72">
        <v>0</v>
      </c>
      <c r="F812" s="1" t="s">
        <v>44</v>
      </c>
    </row>
    <row r="813" spans="1:6" x14ac:dyDescent="0.35">
      <c r="A813" s="1"/>
      <c r="B813" s="1" t="s">
        <v>256</v>
      </c>
      <c r="C813" s="79">
        <v>0</v>
      </c>
      <c r="D813" s="79">
        <v>0</v>
      </c>
      <c r="E813" s="72">
        <v>0</v>
      </c>
      <c r="F813" s="1" t="s">
        <v>44</v>
      </c>
    </row>
    <row r="814" spans="1:6" x14ac:dyDescent="0.35">
      <c r="A814" s="1"/>
      <c r="B814" s="1" t="s">
        <v>316</v>
      </c>
      <c r="C814" s="79">
        <v>0</v>
      </c>
      <c r="D814" s="79">
        <v>0</v>
      </c>
      <c r="E814" s="72">
        <v>0</v>
      </c>
      <c r="F814" s="1" t="s">
        <v>44</v>
      </c>
    </row>
    <row r="815" spans="1:6" x14ac:dyDescent="0.35">
      <c r="A815" s="1"/>
      <c r="B815" s="1"/>
      <c r="C815" s="79"/>
      <c r="D815" s="79"/>
      <c r="E815" s="1"/>
      <c r="F815" s="1"/>
    </row>
    <row r="816" spans="1:6" x14ac:dyDescent="0.35">
      <c r="A816" s="1" t="s">
        <v>108</v>
      </c>
      <c r="B816" s="1"/>
      <c r="C816" s="79">
        <v>2.2519999999999998E-2</v>
      </c>
      <c r="D816" s="79">
        <v>1</v>
      </c>
      <c r="E816" s="72">
        <v>7797164</v>
      </c>
      <c r="F816" s="1" t="str">
        <f>F814</f>
        <v>WI</v>
      </c>
    </row>
    <row r="817" spans="1:6" x14ac:dyDescent="0.35">
      <c r="A817" s="1" t="s">
        <v>258</v>
      </c>
      <c r="B817" s="1"/>
      <c r="C817" s="79"/>
      <c r="D817" s="79"/>
      <c r="E817" s="72">
        <v>346183933</v>
      </c>
      <c r="F817" s="1" t="str">
        <f>F816</f>
        <v>WI</v>
      </c>
    </row>
    <row r="818" spans="1:6" x14ac:dyDescent="0.35">
      <c r="A818" s="1" t="s">
        <v>107</v>
      </c>
      <c r="B818" s="1"/>
      <c r="C818" s="79"/>
      <c r="D818" s="79"/>
      <c r="E818" s="1">
        <v>481</v>
      </c>
      <c r="F818" s="1" t="str">
        <f>F817</f>
        <v>WI</v>
      </c>
    </row>
    <row r="819" spans="1:6" x14ac:dyDescent="0.35">
      <c r="A819" s="1"/>
      <c r="B819" s="1"/>
      <c r="C819" s="79"/>
      <c r="D819" s="79"/>
      <c r="E819" s="1"/>
      <c r="F819" s="1"/>
    </row>
    <row r="820" spans="1:6" x14ac:dyDescent="0.35">
      <c r="A820" s="1" t="s">
        <v>15</v>
      </c>
      <c r="B820" s="1" t="s">
        <v>249</v>
      </c>
      <c r="C820" s="79">
        <v>1.503E-2</v>
      </c>
      <c r="D820" s="79">
        <v>0.73984000000000005</v>
      </c>
      <c r="E820" s="72">
        <v>2341831</v>
      </c>
      <c r="F820" s="1" t="s">
        <v>15</v>
      </c>
    </row>
    <row r="821" spans="1:6" x14ac:dyDescent="0.35">
      <c r="A821" s="1"/>
      <c r="B821" s="1" t="s">
        <v>250</v>
      </c>
      <c r="C821" s="79">
        <v>5.28E-3</v>
      </c>
      <c r="D821" s="79">
        <v>0.26016</v>
      </c>
      <c r="E821" s="72">
        <v>823472</v>
      </c>
      <c r="F821" s="1" t="s">
        <v>15</v>
      </c>
    </row>
    <row r="822" spans="1:6" x14ac:dyDescent="0.35">
      <c r="A822" s="1"/>
      <c r="B822" s="1" t="s">
        <v>257</v>
      </c>
      <c r="C822" s="79">
        <v>0</v>
      </c>
      <c r="D822" s="79">
        <v>0</v>
      </c>
      <c r="E822" s="72">
        <v>0</v>
      </c>
      <c r="F822" s="1" t="s">
        <v>15</v>
      </c>
    </row>
    <row r="823" spans="1:6" x14ac:dyDescent="0.35">
      <c r="A823" s="1"/>
      <c r="B823" s="1" t="s">
        <v>254</v>
      </c>
      <c r="C823" s="79">
        <v>0</v>
      </c>
      <c r="D823" s="79">
        <v>0</v>
      </c>
      <c r="E823" s="72">
        <v>0</v>
      </c>
      <c r="F823" s="1" t="s">
        <v>15</v>
      </c>
    </row>
    <row r="824" spans="1:6" x14ac:dyDescent="0.35">
      <c r="A824" s="1"/>
      <c r="B824" s="1" t="s">
        <v>251</v>
      </c>
      <c r="C824" s="79">
        <v>0</v>
      </c>
      <c r="D824" s="79">
        <v>0</v>
      </c>
      <c r="E824" s="72">
        <v>0</v>
      </c>
      <c r="F824" s="1" t="s">
        <v>15</v>
      </c>
    </row>
    <row r="825" spans="1:6" x14ac:dyDescent="0.35">
      <c r="A825" s="1"/>
      <c r="B825" s="1" t="s">
        <v>210</v>
      </c>
      <c r="C825" s="79">
        <v>0</v>
      </c>
      <c r="D825" s="79">
        <v>0</v>
      </c>
      <c r="E825" s="72">
        <v>0</v>
      </c>
      <c r="F825" s="1" t="s">
        <v>15</v>
      </c>
    </row>
    <row r="826" spans="1:6" x14ac:dyDescent="0.35">
      <c r="A826" s="1"/>
      <c r="B826" s="1" t="s">
        <v>252</v>
      </c>
      <c r="C826" s="79">
        <v>0</v>
      </c>
      <c r="D826" s="79">
        <v>0</v>
      </c>
      <c r="E826" s="72">
        <v>0</v>
      </c>
      <c r="F826" s="1" t="s">
        <v>15</v>
      </c>
    </row>
    <row r="827" spans="1:6" x14ac:dyDescent="0.35">
      <c r="A827" s="1"/>
      <c r="B827" s="1" t="s">
        <v>255</v>
      </c>
      <c r="C827" s="79">
        <v>0</v>
      </c>
      <c r="D827" s="79">
        <v>0</v>
      </c>
      <c r="E827" s="72">
        <v>0</v>
      </c>
      <c r="F827" s="1" t="s">
        <v>15</v>
      </c>
    </row>
    <row r="828" spans="1:6" x14ac:dyDescent="0.35">
      <c r="A828" s="1"/>
      <c r="B828" s="1" t="s">
        <v>253</v>
      </c>
      <c r="C828" s="79">
        <v>0</v>
      </c>
      <c r="D828" s="79">
        <v>0</v>
      </c>
      <c r="E828" s="72">
        <v>0</v>
      </c>
      <c r="F828" s="1" t="s">
        <v>15</v>
      </c>
    </row>
    <row r="829" spans="1:6" x14ac:dyDescent="0.35">
      <c r="A829" s="1"/>
      <c r="B829" s="1" t="s">
        <v>256</v>
      </c>
      <c r="C829" s="79">
        <v>0</v>
      </c>
      <c r="D829" s="79">
        <v>0</v>
      </c>
      <c r="E829" s="72">
        <v>0</v>
      </c>
      <c r="F829" s="1" t="s">
        <v>15</v>
      </c>
    </row>
    <row r="830" spans="1:6" x14ac:dyDescent="0.35">
      <c r="A830" s="1"/>
      <c r="B830" s="1" t="s">
        <v>316</v>
      </c>
      <c r="C830" s="79">
        <v>0</v>
      </c>
      <c r="D830" s="79">
        <v>0</v>
      </c>
      <c r="E830" s="72">
        <v>0</v>
      </c>
      <c r="F830" s="1" t="s">
        <v>15</v>
      </c>
    </row>
    <row r="831" spans="1:6" x14ac:dyDescent="0.35">
      <c r="A831" s="1"/>
      <c r="B831" s="1"/>
      <c r="C831" s="79"/>
      <c r="D831" s="79"/>
      <c r="E831" s="1"/>
      <c r="F831" s="1"/>
    </row>
    <row r="832" spans="1:6" x14ac:dyDescent="0.35">
      <c r="A832" s="1" t="s">
        <v>108</v>
      </c>
      <c r="B832" s="1"/>
      <c r="C832" s="79">
        <v>2.0310000000000002E-2</v>
      </c>
      <c r="D832" s="79">
        <v>1</v>
      </c>
      <c r="E832" s="72">
        <v>3165303</v>
      </c>
      <c r="F832" s="1" t="str">
        <f>F830</f>
        <v>WV</v>
      </c>
    </row>
    <row r="833" spans="1:6" x14ac:dyDescent="0.35">
      <c r="A833" s="1" t="s">
        <v>258</v>
      </c>
      <c r="B833" s="1"/>
      <c r="C833" s="79"/>
      <c r="D833" s="79"/>
      <c r="E833" s="72">
        <v>155822823</v>
      </c>
      <c r="F833" s="1" t="str">
        <f>F832</f>
        <v>WV</v>
      </c>
    </row>
    <row r="834" spans="1:6" x14ac:dyDescent="0.35">
      <c r="A834" s="1" t="s">
        <v>107</v>
      </c>
      <c r="B834" s="1"/>
      <c r="C834" s="79"/>
      <c r="D834" s="79"/>
      <c r="E834" s="1">
        <v>478</v>
      </c>
      <c r="F834" s="1" t="str">
        <f>F833</f>
        <v>WV</v>
      </c>
    </row>
    <row r="835" spans="1:6" x14ac:dyDescent="0.35">
      <c r="A835" s="1"/>
      <c r="B835" s="1"/>
      <c r="C835" s="79"/>
      <c r="D835" s="79"/>
      <c r="E835" s="1"/>
      <c r="F835" s="1"/>
    </row>
    <row r="836" spans="1:6" x14ac:dyDescent="0.35">
      <c r="A836" s="1" t="s">
        <v>34</v>
      </c>
      <c r="B836" s="1" t="s">
        <v>249</v>
      </c>
      <c r="C836" s="79">
        <v>2.1000000000000001E-2</v>
      </c>
      <c r="D836" s="79">
        <v>0.63666</v>
      </c>
      <c r="E836" s="72">
        <v>1015420</v>
      </c>
      <c r="F836" s="1" t="s">
        <v>34</v>
      </c>
    </row>
    <row r="837" spans="1:6" x14ac:dyDescent="0.35">
      <c r="A837" s="1"/>
      <c r="B837" s="1" t="s">
        <v>256</v>
      </c>
      <c r="C837" s="79">
        <v>6.7299999999999999E-3</v>
      </c>
      <c r="D837" s="79">
        <v>0.2041</v>
      </c>
      <c r="E837" s="72">
        <v>325522</v>
      </c>
      <c r="F837" s="1" t="s">
        <v>34</v>
      </c>
    </row>
    <row r="838" spans="1:6" x14ac:dyDescent="0.35">
      <c r="A838" s="1"/>
      <c r="B838" s="1" t="s">
        <v>250</v>
      </c>
      <c r="C838" s="79">
        <v>2.7799999999999999E-3</v>
      </c>
      <c r="D838" s="79">
        <v>8.4220000000000003E-2</v>
      </c>
      <c r="E838" s="72">
        <v>134316</v>
      </c>
      <c r="F838" s="1" t="s">
        <v>34</v>
      </c>
    </row>
    <row r="839" spans="1:6" x14ac:dyDescent="0.35">
      <c r="A839" s="1"/>
      <c r="B839" s="1" t="s">
        <v>251</v>
      </c>
      <c r="C839" s="79">
        <v>2.47E-3</v>
      </c>
      <c r="D839" s="79">
        <v>7.5020000000000003E-2</v>
      </c>
      <c r="E839" s="72">
        <v>119648</v>
      </c>
      <c r="F839" s="1" t="s">
        <v>34</v>
      </c>
    </row>
    <row r="840" spans="1:6" x14ac:dyDescent="0.35">
      <c r="A840" s="1"/>
      <c r="B840" s="1" t="s">
        <v>257</v>
      </c>
      <c r="C840" s="79">
        <v>0</v>
      </c>
      <c r="D840" s="79">
        <v>0</v>
      </c>
      <c r="E840" s="72">
        <v>0</v>
      </c>
      <c r="F840" s="1" t="s">
        <v>34</v>
      </c>
    </row>
    <row r="841" spans="1:6" x14ac:dyDescent="0.35">
      <c r="A841" s="1"/>
      <c r="B841" s="1" t="s">
        <v>254</v>
      </c>
      <c r="C841" s="79">
        <v>0</v>
      </c>
      <c r="D841" s="79">
        <v>0</v>
      </c>
      <c r="E841" s="72">
        <v>0</v>
      </c>
      <c r="F841" s="1" t="s">
        <v>34</v>
      </c>
    </row>
    <row r="842" spans="1:6" x14ac:dyDescent="0.35">
      <c r="A842" s="1"/>
      <c r="B842" s="1" t="s">
        <v>210</v>
      </c>
      <c r="C842" s="79">
        <v>0</v>
      </c>
      <c r="D842" s="79">
        <v>0</v>
      </c>
      <c r="E842" s="72">
        <v>0</v>
      </c>
      <c r="F842" s="1" t="s">
        <v>34</v>
      </c>
    </row>
    <row r="843" spans="1:6" x14ac:dyDescent="0.35">
      <c r="A843" s="1"/>
      <c r="B843" s="1" t="s">
        <v>252</v>
      </c>
      <c r="C843" s="79">
        <v>0</v>
      </c>
      <c r="D843" s="79">
        <v>0</v>
      </c>
      <c r="E843" s="72">
        <v>0</v>
      </c>
      <c r="F843" s="1" t="s">
        <v>34</v>
      </c>
    </row>
    <row r="844" spans="1:6" x14ac:dyDescent="0.35">
      <c r="A844" s="1"/>
      <c r="B844" s="1" t="s">
        <v>255</v>
      </c>
      <c r="C844" s="79">
        <v>0</v>
      </c>
      <c r="D844" s="79">
        <v>0</v>
      </c>
      <c r="E844" s="72">
        <v>0</v>
      </c>
      <c r="F844" s="1" t="s">
        <v>34</v>
      </c>
    </row>
    <row r="845" spans="1:6" x14ac:dyDescent="0.35">
      <c r="A845" s="1"/>
      <c r="B845" s="1" t="s">
        <v>253</v>
      </c>
      <c r="C845" s="79">
        <v>0</v>
      </c>
      <c r="D845" s="79">
        <v>0</v>
      </c>
      <c r="E845" s="72">
        <v>0</v>
      </c>
      <c r="F845" s="1" t="s">
        <v>34</v>
      </c>
    </row>
    <row r="846" spans="1:6" x14ac:dyDescent="0.35">
      <c r="A846" s="1"/>
      <c r="B846" s="1" t="s">
        <v>316</v>
      </c>
      <c r="C846" s="79">
        <v>0</v>
      </c>
      <c r="D846" s="79">
        <v>0</v>
      </c>
      <c r="E846" s="72">
        <v>0</v>
      </c>
      <c r="F846" s="1" t="s">
        <v>34</v>
      </c>
    </row>
    <row r="847" spans="1:6" x14ac:dyDescent="0.35">
      <c r="A847" s="1"/>
      <c r="B847" s="1"/>
      <c r="C847" s="79"/>
      <c r="D847" s="79"/>
      <c r="E847" s="1"/>
      <c r="F847" s="1"/>
    </row>
    <row r="848" spans="1:6" x14ac:dyDescent="0.35">
      <c r="A848" s="1" t="s">
        <v>108</v>
      </c>
      <c r="B848" s="1"/>
      <c r="C848" s="79">
        <v>3.2989999999999998E-2</v>
      </c>
      <c r="D848" s="79">
        <v>1</v>
      </c>
      <c r="E848" s="72">
        <v>1594906</v>
      </c>
      <c r="F848" s="1" t="str">
        <f>F846</f>
        <v>WY</v>
      </c>
    </row>
    <row r="849" spans="1:6" x14ac:dyDescent="0.35">
      <c r="A849" s="1" t="s">
        <v>258</v>
      </c>
      <c r="B849" s="1"/>
      <c r="C849" s="79"/>
      <c r="D849" s="79"/>
      <c r="E849" s="72">
        <v>48350371</v>
      </c>
      <c r="F849" s="1" t="str">
        <f>F848</f>
        <v>WY</v>
      </c>
    </row>
    <row r="850" spans="1:6" x14ac:dyDescent="0.35">
      <c r="A850" s="1" t="s">
        <v>107</v>
      </c>
      <c r="B850" s="1"/>
      <c r="C850" s="79"/>
      <c r="D850" s="79"/>
      <c r="E850" s="1">
        <v>360</v>
      </c>
      <c r="F850" s="1" t="str">
        <f>F849</f>
        <v>WY</v>
      </c>
    </row>
    <row r="852" spans="1:6" x14ac:dyDescent="0.35">
      <c r="A852" t="s">
        <v>315</v>
      </c>
    </row>
  </sheetData>
  <autoFilter ref="A3:F850" xr:uid="{2A0A2C56-5D8E-4589-98C5-FB8D38039502}"/>
  <mergeCells count="1">
    <mergeCell ref="A1:F1"/>
  </mergeCells>
  <hyperlinks>
    <hyperlink ref="H1" location="'Data Warning'!A1" display="Data Warning" xr:uid="{0AB40203-AC17-4EEF-B349-B669E4F098C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Data Warning</vt:lpstr>
      <vt:lpstr>Improper Payment Rates</vt:lpstr>
      <vt:lpstr>Integrity Rates</vt:lpstr>
      <vt:lpstr>Integrity Rates with +-95% C.I </vt:lpstr>
      <vt:lpstr>Overpayments by Cause</vt:lpstr>
      <vt:lpstr>Overpayments by Responsibility</vt:lpstr>
      <vt:lpstr>Underpayments by Cause</vt:lpstr>
      <vt:lpstr>Underpayments by Responsibility</vt:lpstr>
      <vt:lpstr>Fraud Overpayments by Cause</vt:lpstr>
      <vt:lpstr>Fraud OPs by Responsibility</vt:lpstr>
      <vt:lpstr>Agency Responsible by Cause</vt:lpstr>
      <vt:lpstr>AGY_RESP by Responsibility</vt:lpstr>
      <vt:lpstr>PCA Weekly Sample Selection</vt:lpstr>
      <vt:lpstr>PCA Completed &amp; Deleted</vt:lpstr>
      <vt:lpstr>PCA 60 &amp; 90 &amp; 120 day timelapse</vt:lpstr>
      <vt:lpstr>PCA Comparison Rates</vt:lpstr>
      <vt:lpstr>DCA Samp, Deleted, Mon elig</vt:lpstr>
      <vt:lpstr>DCA Comparison Rates</vt:lpstr>
      <vt:lpstr>DCA Accuracy Rates</vt:lpstr>
      <vt:lpstr>DCA Error Rates</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Miller, Ross - ETA</cp:lastModifiedBy>
  <dcterms:created xsi:type="dcterms:W3CDTF">2024-06-11T14:39:00Z</dcterms:created>
  <dcterms:modified xsi:type="dcterms:W3CDTF">2024-12-03T18:59:22Z</dcterms:modified>
</cp:coreProperties>
</file>